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" yWindow="204" windowWidth="18180" windowHeight="9792" tabRatio="913" activeTab="2"/>
  </bookViews>
  <sheets>
    <sheet name="Budget" sheetId="1" r:id="rId1"/>
    <sheet name="Staff" sheetId="2" r:id="rId2"/>
    <sheet name="Production figures" sheetId="3" r:id="rId3"/>
    <sheet name="Patent applications filing by " sheetId="4" r:id="rId4"/>
    <sheet name="First filing by bloc of origin" sheetId="5" r:id="rId5"/>
    <sheet name="Patent Applications filed" sheetId="6" r:id="rId6"/>
    <sheet name="Demand for patent rights" sheetId="7" r:id="rId7"/>
    <sheet name="Granted Patent Rights" sheetId="8" r:id="rId8"/>
    <sheet name="Patent Families" sheetId="18" r:id="rId9"/>
    <sheet name="Patent Applications" sheetId="10" r:id="rId10"/>
    <sheet name="Field of Technology" sheetId="11" r:id="rId11"/>
    <sheet name="High Technology Applications" sheetId="12" r:id="rId12"/>
    <sheet name="Granted Patents" sheetId="13" r:id="rId13"/>
    <sheet name="Patents Maintenance" sheetId="14" r:id="rId14"/>
    <sheet name="Procedures" sheetId="15" r:id="rId15"/>
    <sheet name="PCT Activities" sheetId="16" r:id="rId16"/>
    <sheet name="Other Work" sheetId="17" r:id="rId17"/>
  </sheets>
  <definedNames>
    <definedName name="_xlnm._FilterDatabase" localSheetId="0" hidden="1">Budget!$A$5:$J$43</definedName>
    <definedName name="_xlnm.Print_Area" localSheetId="6">'Demand for patent rights'!$A$1:$K$113</definedName>
    <definedName name="_xlnm.Print_Area" localSheetId="10">'Field of Technology'!$A$1:$R$45</definedName>
    <definedName name="_xlnm.Print_Area" localSheetId="4">'First filing by bloc of origin'!$A$1:$I$11</definedName>
    <definedName name="_xlnm.Print_Area" localSheetId="7">'Granted Patent Rights'!$A$1:$Q$26</definedName>
    <definedName name="_xlnm.Print_Area" localSheetId="12">'Granted Patents'!$A$1:$R$40</definedName>
    <definedName name="_xlnm.Print_Area" localSheetId="11">'High Technology Applications'!$A$1:$R$30</definedName>
    <definedName name="_xlnm.Print_Area" localSheetId="16">'Other Work'!$A$1:$R$21</definedName>
    <definedName name="_xlnm.Print_Area" localSheetId="9">'Patent Applications'!$A$1:$R$40</definedName>
    <definedName name="_xlnm.Print_Area" localSheetId="5">'Patent Applications filed'!$A$1:$K$114</definedName>
    <definedName name="_xlnm.Print_Area" localSheetId="3">'Patent applications filing by '!$A$1:$Q$29</definedName>
    <definedName name="_xlnm.Print_Area" localSheetId="13">'Patents Maintenance'!$A$1:$G$28</definedName>
    <definedName name="_xlnm.Print_Area" localSheetId="15">'PCT Activities'!$A$1:$R$22</definedName>
    <definedName name="_xlnm.Print_Area" localSheetId="14">Procedures!$A$1:$R$85</definedName>
    <definedName name="_xlnm.Print_Area" localSheetId="2">'Production figures'!$A$1:$Y$66</definedName>
    <definedName name="_xlnm.Print_Area" localSheetId="1">Staff!$A$1:$X$35</definedName>
    <definedName name="_xlnm.Print_Titles" localSheetId="6">'Demand for patent rights'!$5:$5</definedName>
    <definedName name="_xlnm.Print_Titles" localSheetId="5">'Patent Applications filed'!$5:$5</definedName>
    <definedName name="_xlnm.Print_Titles" localSheetId="8">'Patent Families'!$1:$6</definedName>
  </definedNames>
  <calcPr calcId="145621"/>
</workbook>
</file>

<file path=xl/calcChain.xml><?xml version="1.0" encoding="utf-8"?>
<calcChain xmlns="http://schemas.openxmlformats.org/spreadsheetml/2006/main">
  <c r="W35" i="1" l="1"/>
  <c r="X21" i="2"/>
  <c r="M25" i="8"/>
  <c r="N25" i="8"/>
  <c r="O25" i="8"/>
  <c r="P25" i="8"/>
  <c r="D5" i="15"/>
  <c r="E5" i="15"/>
  <c r="F5" i="15" s="1"/>
  <c r="G5" i="15" s="1"/>
  <c r="H5" i="15" s="1"/>
  <c r="I5" i="15" s="1"/>
  <c r="J5" i="15" s="1"/>
  <c r="K5" i="15" s="1"/>
  <c r="A10" i="14"/>
  <c r="A11" i="14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R40" i="13"/>
  <c r="Q40" i="13"/>
  <c r="N40" i="13"/>
  <c r="M40" i="13"/>
  <c r="K40" i="13"/>
  <c r="J40" i="13"/>
  <c r="I40" i="13"/>
  <c r="H40" i="13"/>
  <c r="G40" i="13"/>
  <c r="F40" i="13"/>
  <c r="E40" i="13"/>
  <c r="D40" i="13"/>
  <c r="C40" i="13"/>
  <c r="R33" i="13"/>
  <c r="Q33" i="13"/>
  <c r="R26" i="13"/>
  <c r="Q26" i="13"/>
  <c r="P26" i="13"/>
  <c r="O26" i="13"/>
  <c r="N26" i="13"/>
  <c r="R19" i="13"/>
  <c r="Q19" i="13"/>
  <c r="P19" i="13"/>
  <c r="O19" i="13"/>
  <c r="N19" i="13"/>
  <c r="M19" i="13"/>
  <c r="K19" i="13"/>
  <c r="J19" i="13"/>
  <c r="I19" i="13"/>
  <c r="H19" i="13"/>
  <c r="G19" i="13"/>
  <c r="F19" i="13"/>
  <c r="E19" i="13"/>
  <c r="D19" i="13"/>
  <c r="C19" i="13"/>
  <c r="R12" i="13"/>
  <c r="Q12" i="13"/>
  <c r="P12" i="13"/>
  <c r="O12" i="13"/>
  <c r="N12" i="13"/>
  <c r="M12" i="13"/>
  <c r="K12" i="13"/>
  <c r="J12" i="13"/>
  <c r="I12" i="13"/>
  <c r="H12" i="13"/>
  <c r="G12" i="13"/>
  <c r="F12" i="13"/>
  <c r="E12" i="13"/>
  <c r="D12" i="13"/>
  <c r="C12" i="13"/>
  <c r="D5" i="13"/>
  <c r="E5" i="13"/>
  <c r="F5" i="13"/>
  <c r="G5" i="13" s="1"/>
  <c r="H5" i="13" s="1"/>
  <c r="I5" i="13" s="1"/>
  <c r="J5" i="13" s="1"/>
  <c r="K5" i="13" s="1"/>
  <c r="D5" i="12"/>
  <c r="E5" i="12"/>
  <c r="F5" i="12"/>
  <c r="G5" i="12" s="1"/>
  <c r="H5" i="12" s="1"/>
  <c r="I5" i="12" s="1"/>
  <c r="J5" i="12" s="1"/>
  <c r="K5" i="12" s="1"/>
  <c r="D5" i="11"/>
  <c r="E5" i="11"/>
  <c r="F5" i="11"/>
  <c r="G5" i="11" s="1"/>
  <c r="R40" i="10"/>
  <c r="Q40" i="10"/>
  <c r="P40" i="10"/>
  <c r="N40" i="10"/>
  <c r="M40" i="10"/>
  <c r="K40" i="10"/>
  <c r="J40" i="10"/>
  <c r="I40" i="10"/>
  <c r="H40" i="10"/>
  <c r="G40" i="10"/>
  <c r="F40" i="10"/>
  <c r="E40" i="10"/>
  <c r="D40" i="10"/>
  <c r="C40" i="10"/>
  <c r="R33" i="10"/>
  <c r="Q33" i="10"/>
  <c r="R26" i="10"/>
  <c r="Q26" i="10"/>
  <c r="P26" i="10"/>
  <c r="N26" i="10"/>
  <c r="R19" i="10"/>
  <c r="Q19" i="10"/>
  <c r="P19" i="10"/>
  <c r="N19" i="10"/>
  <c r="M19" i="10"/>
  <c r="K19" i="10"/>
  <c r="J19" i="10"/>
  <c r="H19" i="10"/>
  <c r="G19" i="10"/>
  <c r="F19" i="10"/>
  <c r="E19" i="10"/>
  <c r="D19" i="10"/>
  <c r="C19" i="10"/>
  <c r="R12" i="10"/>
  <c r="Q12" i="10"/>
  <c r="P12" i="10"/>
  <c r="N12" i="10"/>
  <c r="M12" i="10"/>
  <c r="K12" i="10"/>
  <c r="J12" i="10"/>
  <c r="I12" i="10"/>
  <c r="H12" i="10"/>
  <c r="G12" i="10"/>
  <c r="F12" i="10"/>
  <c r="E12" i="10"/>
  <c r="D12" i="10"/>
  <c r="C12" i="10"/>
  <c r="K5" i="10"/>
  <c r="D5" i="10"/>
  <c r="E5" i="10" s="1"/>
  <c r="F5" i="10" s="1"/>
  <c r="G5" i="10" s="1"/>
  <c r="H5" i="10" s="1"/>
  <c r="I5" i="10" s="1"/>
  <c r="Q25" i="8"/>
  <c r="L25" i="8"/>
  <c r="K25" i="8"/>
  <c r="J25" i="8"/>
  <c r="I25" i="8"/>
  <c r="I26" i="8" s="1"/>
  <c r="H22" i="8"/>
  <c r="Q21" i="8"/>
  <c r="P21" i="8"/>
  <c r="O21" i="8"/>
  <c r="N21" i="8"/>
  <c r="M21" i="8"/>
  <c r="L21" i="8"/>
  <c r="K21" i="8"/>
  <c r="J21" i="8"/>
  <c r="I21" i="8"/>
  <c r="G21" i="8"/>
  <c r="F21" i="8"/>
  <c r="E21" i="8"/>
  <c r="D21" i="8"/>
  <c r="C21" i="8"/>
  <c r="Q18" i="8"/>
  <c r="P18" i="8"/>
  <c r="O18" i="8"/>
  <c r="N18" i="8"/>
  <c r="G18" i="8"/>
  <c r="F18" i="8"/>
  <c r="E18" i="8"/>
  <c r="D18" i="8"/>
  <c r="C18" i="8"/>
  <c r="Q15" i="8"/>
  <c r="Q26" i="8" s="1"/>
  <c r="O15" i="8"/>
  <c r="N15" i="8"/>
  <c r="M15" i="8"/>
  <c r="L15" i="8"/>
  <c r="K15" i="8"/>
  <c r="Q12" i="8"/>
  <c r="O12" i="8"/>
  <c r="N12" i="8"/>
  <c r="M12" i="8"/>
  <c r="L12" i="8"/>
  <c r="K12" i="8"/>
  <c r="J12" i="8"/>
  <c r="I12" i="8"/>
  <c r="G12" i="8"/>
  <c r="F12" i="8"/>
  <c r="E12" i="8"/>
  <c r="E26" i="8" s="1"/>
  <c r="D12" i="8"/>
  <c r="C12" i="8"/>
  <c r="C26" i="8" s="1"/>
  <c r="Q9" i="8"/>
  <c r="P9" i="8"/>
  <c r="O9" i="8"/>
  <c r="O26" i="8"/>
  <c r="N9" i="8"/>
  <c r="N26" i="8" s="1"/>
  <c r="M9" i="8"/>
  <c r="M26" i="8" s="1"/>
  <c r="L9" i="8"/>
  <c r="L26" i="8" s="1"/>
  <c r="K9" i="8"/>
  <c r="K26" i="8" s="1"/>
  <c r="J9" i="8"/>
  <c r="J26" i="8" s="1"/>
  <c r="I9" i="8"/>
  <c r="H9" i="8"/>
  <c r="H26" i="8"/>
  <c r="G9" i="8"/>
  <c r="G26" i="8" s="1"/>
  <c r="F9" i="8"/>
  <c r="F26" i="8" s="1"/>
  <c r="D9" i="8"/>
  <c r="C9" i="8"/>
  <c r="D5" i="8"/>
  <c r="E5" i="8"/>
  <c r="F5" i="8" s="1"/>
  <c r="G5" i="8" s="1"/>
  <c r="H5" i="8" s="1"/>
  <c r="I5" i="8" s="1"/>
  <c r="J5" i="8" s="1"/>
  <c r="K5" i="8" s="1"/>
  <c r="L5" i="8" s="1"/>
  <c r="M5" i="8" s="1"/>
  <c r="K112" i="7"/>
  <c r="J112" i="7"/>
  <c r="I112" i="7"/>
  <c r="H112" i="7"/>
  <c r="G112" i="7"/>
  <c r="F112" i="7"/>
  <c r="E112" i="7"/>
  <c r="D112" i="7"/>
  <c r="K105" i="7"/>
  <c r="J105" i="7"/>
  <c r="J113" i="7"/>
  <c r="I105" i="7"/>
  <c r="H105" i="7"/>
  <c r="G105" i="7"/>
  <c r="G113" i="7" s="1"/>
  <c r="F105" i="7"/>
  <c r="E105" i="7"/>
  <c r="D105" i="7"/>
  <c r="K102" i="7"/>
  <c r="K113" i="7" s="1"/>
  <c r="J102" i="7"/>
  <c r="I102" i="7"/>
  <c r="I113" i="7" s="1"/>
  <c r="H102" i="7"/>
  <c r="G102" i="7"/>
  <c r="F102" i="7"/>
  <c r="F113" i="7" s="1"/>
  <c r="E102" i="7"/>
  <c r="E113" i="7" s="1"/>
  <c r="D102" i="7"/>
  <c r="D113" i="7" s="1"/>
  <c r="K94" i="7"/>
  <c r="J94" i="7"/>
  <c r="I94" i="7"/>
  <c r="H94" i="7"/>
  <c r="G94" i="7"/>
  <c r="F94" i="7"/>
  <c r="E94" i="7"/>
  <c r="D94" i="7"/>
  <c r="K87" i="7"/>
  <c r="K95" i="7" s="1"/>
  <c r="J87" i="7"/>
  <c r="I87" i="7"/>
  <c r="H87" i="7"/>
  <c r="G87" i="7"/>
  <c r="F87" i="7"/>
  <c r="F95" i="7" s="1"/>
  <c r="E87" i="7"/>
  <c r="D87" i="7"/>
  <c r="D95" i="7" s="1"/>
  <c r="K84" i="7"/>
  <c r="J84" i="7"/>
  <c r="J95" i="7"/>
  <c r="I84" i="7"/>
  <c r="I95" i="7"/>
  <c r="H84" i="7"/>
  <c r="H95" i="7" s="1"/>
  <c r="G84" i="7"/>
  <c r="G95" i="7"/>
  <c r="F84" i="7"/>
  <c r="E84" i="7"/>
  <c r="E95" i="7" s="1"/>
  <c r="D84" i="7"/>
  <c r="K76" i="7"/>
  <c r="J76" i="7"/>
  <c r="I76" i="7"/>
  <c r="H76" i="7"/>
  <c r="G76" i="7"/>
  <c r="F76" i="7"/>
  <c r="E76" i="7"/>
  <c r="D76" i="7"/>
  <c r="K69" i="7"/>
  <c r="K77" i="7" s="1"/>
  <c r="J69" i="7"/>
  <c r="I69" i="7"/>
  <c r="H69" i="7"/>
  <c r="H77" i="7"/>
  <c r="G69" i="7"/>
  <c r="F69" i="7"/>
  <c r="E69" i="7"/>
  <c r="E77" i="7" s="1"/>
  <c r="D69" i="7"/>
  <c r="D77" i="7"/>
  <c r="K66" i="7"/>
  <c r="J66" i="7"/>
  <c r="J77" i="7" s="1"/>
  <c r="I66" i="7"/>
  <c r="I77" i="7"/>
  <c r="H66" i="7"/>
  <c r="G66" i="7"/>
  <c r="G77" i="7" s="1"/>
  <c r="F66" i="7"/>
  <c r="F77" i="7"/>
  <c r="E66" i="7"/>
  <c r="D66" i="7"/>
  <c r="K58" i="7"/>
  <c r="J58" i="7"/>
  <c r="I58" i="7"/>
  <c r="H58" i="7"/>
  <c r="G58" i="7"/>
  <c r="F58" i="7"/>
  <c r="E58" i="7"/>
  <c r="D58" i="7"/>
  <c r="K51" i="7"/>
  <c r="J51" i="7"/>
  <c r="I51" i="7"/>
  <c r="H51" i="7"/>
  <c r="H59" i="7" s="1"/>
  <c r="G51" i="7"/>
  <c r="G59" i="7" s="1"/>
  <c r="F51" i="7"/>
  <c r="E51" i="7"/>
  <c r="D51" i="7"/>
  <c r="D59" i="7" s="1"/>
  <c r="K48" i="7"/>
  <c r="K59" i="7"/>
  <c r="J48" i="7"/>
  <c r="J59" i="7" s="1"/>
  <c r="I48" i="7"/>
  <c r="I59" i="7"/>
  <c r="H48" i="7"/>
  <c r="G48" i="7"/>
  <c r="F48" i="7"/>
  <c r="F59" i="7" s="1"/>
  <c r="E48" i="7"/>
  <c r="E59" i="7" s="1"/>
  <c r="D48" i="7"/>
  <c r="K40" i="7"/>
  <c r="J40" i="7"/>
  <c r="I40" i="7"/>
  <c r="H40" i="7"/>
  <c r="G40" i="7"/>
  <c r="F40" i="7"/>
  <c r="E40" i="7"/>
  <c r="D40" i="7"/>
  <c r="K33" i="7"/>
  <c r="J33" i="7"/>
  <c r="J41" i="7" s="1"/>
  <c r="I33" i="7"/>
  <c r="H33" i="7"/>
  <c r="G33" i="7"/>
  <c r="F33" i="7"/>
  <c r="E33" i="7"/>
  <c r="E41" i="7"/>
  <c r="D33" i="7"/>
  <c r="K30" i="7"/>
  <c r="K41" i="7"/>
  <c r="J30" i="7"/>
  <c r="I30" i="7"/>
  <c r="I41" i="7" s="1"/>
  <c r="H30" i="7"/>
  <c r="H41" i="7" s="1"/>
  <c r="G30" i="7"/>
  <c r="G41" i="7" s="1"/>
  <c r="F30" i="7"/>
  <c r="F41" i="7" s="1"/>
  <c r="E30" i="7"/>
  <c r="D30" i="7"/>
  <c r="D41" i="7"/>
  <c r="K22" i="7"/>
  <c r="J22" i="7"/>
  <c r="I22" i="7"/>
  <c r="H22" i="7"/>
  <c r="G22" i="7"/>
  <c r="F22" i="7"/>
  <c r="E22" i="7"/>
  <c r="D22" i="7"/>
  <c r="K15" i="7"/>
  <c r="J15" i="7"/>
  <c r="J23" i="7" s="1"/>
  <c r="I15" i="7"/>
  <c r="H15" i="7"/>
  <c r="G15" i="7"/>
  <c r="F15" i="7"/>
  <c r="E15" i="7"/>
  <c r="E23" i="7"/>
  <c r="D15" i="7"/>
  <c r="K12" i="7"/>
  <c r="K23" i="7"/>
  <c r="J12" i="7"/>
  <c r="I12" i="7"/>
  <c r="I23" i="7" s="1"/>
  <c r="H12" i="7"/>
  <c r="H23" i="7" s="1"/>
  <c r="G12" i="7"/>
  <c r="G23" i="7" s="1"/>
  <c r="F12" i="7"/>
  <c r="F23" i="7" s="1"/>
  <c r="E12" i="7"/>
  <c r="D12" i="7"/>
  <c r="D23" i="7"/>
  <c r="K112" i="6"/>
  <c r="J112" i="6"/>
  <c r="I112" i="6"/>
  <c r="H112" i="6"/>
  <c r="G112" i="6"/>
  <c r="F112" i="6"/>
  <c r="E112" i="6"/>
  <c r="D112" i="6"/>
  <c r="K105" i="6"/>
  <c r="J105" i="6"/>
  <c r="J113" i="6" s="1"/>
  <c r="I105" i="6"/>
  <c r="H105" i="6"/>
  <c r="G105" i="6"/>
  <c r="F105" i="6"/>
  <c r="E105" i="6"/>
  <c r="E113" i="6"/>
  <c r="D105" i="6"/>
  <c r="K102" i="6"/>
  <c r="K113" i="6"/>
  <c r="J102" i="6"/>
  <c r="I102" i="6"/>
  <c r="I113" i="6" s="1"/>
  <c r="H102" i="6"/>
  <c r="H113" i="6" s="1"/>
  <c r="G102" i="6"/>
  <c r="G113" i="6" s="1"/>
  <c r="F102" i="6"/>
  <c r="F113" i="6" s="1"/>
  <c r="E102" i="6"/>
  <c r="D102" i="6"/>
  <c r="D113" i="6"/>
  <c r="K94" i="6"/>
  <c r="J94" i="6"/>
  <c r="I94" i="6"/>
  <c r="H94" i="6"/>
  <c r="G94" i="6"/>
  <c r="F94" i="6"/>
  <c r="E94" i="6"/>
  <c r="D94" i="6"/>
  <c r="K87" i="6"/>
  <c r="J87" i="6"/>
  <c r="J95" i="6" s="1"/>
  <c r="I87" i="6"/>
  <c r="H87" i="6"/>
  <c r="G87" i="6"/>
  <c r="F87" i="6"/>
  <c r="E87" i="6"/>
  <c r="E95" i="6"/>
  <c r="D87" i="6"/>
  <c r="K84" i="6"/>
  <c r="K95" i="6"/>
  <c r="J84" i="6"/>
  <c r="I84" i="6"/>
  <c r="I95" i="6" s="1"/>
  <c r="H84" i="6"/>
  <c r="H95" i="6" s="1"/>
  <c r="G84" i="6"/>
  <c r="G95" i="6" s="1"/>
  <c r="F84" i="6"/>
  <c r="F95" i="6" s="1"/>
  <c r="E84" i="6"/>
  <c r="D84" i="6"/>
  <c r="D95" i="6"/>
  <c r="K76" i="6"/>
  <c r="J76" i="6"/>
  <c r="I76" i="6"/>
  <c r="H76" i="6"/>
  <c r="G76" i="6"/>
  <c r="F76" i="6"/>
  <c r="E76" i="6"/>
  <c r="D76" i="6"/>
  <c r="K69" i="6"/>
  <c r="J69" i="6"/>
  <c r="J77" i="6" s="1"/>
  <c r="I69" i="6"/>
  <c r="H69" i="6"/>
  <c r="G69" i="6"/>
  <c r="F69" i="6"/>
  <c r="E69" i="6"/>
  <c r="E77" i="6"/>
  <c r="D69" i="6"/>
  <c r="K66" i="6"/>
  <c r="K77" i="6"/>
  <c r="J66" i="6"/>
  <c r="I66" i="6"/>
  <c r="I77" i="6" s="1"/>
  <c r="H66" i="6"/>
  <c r="H77" i="6" s="1"/>
  <c r="G66" i="6"/>
  <c r="G77" i="6" s="1"/>
  <c r="F66" i="6"/>
  <c r="F77" i="6" s="1"/>
  <c r="E66" i="6"/>
  <c r="D66" i="6"/>
  <c r="D77" i="6"/>
  <c r="K58" i="6"/>
  <c r="J58" i="6"/>
  <c r="I58" i="6"/>
  <c r="H58" i="6"/>
  <c r="G58" i="6"/>
  <c r="F58" i="6"/>
  <c r="E58" i="6"/>
  <c r="D58" i="6"/>
  <c r="K51" i="6"/>
  <c r="J51" i="6"/>
  <c r="J59" i="6" s="1"/>
  <c r="I51" i="6"/>
  <c r="H51" i="6"/>
  <c r="G51" i="6"/>
  <c r="F51" i="6"/>
  <c r="E51" i="6"/>
  <c r="E59" i="6"/>
  <c r="D51" i="6"/>
  <c r="K48" i="6"/>
  <c r="K59" i="6"/>
  <c r="J48" i="6"/>
  <c r="I48" i="6"/>
  <c r="I59" i="6" s="1"/>
  <c r="H48" i="6"/>
  <c r="H59" i="6" s="1"/>
  <c r="G48" i="6"/>
  <c r="G59" i="6" s="1"/>
  <c r="F48" i="6"/>
  <c r="F59" i="6" s="1"/>
  <c r="E48" i="6"/>
  <c r="D48" i="6"/>
  <c r="D59" i="6"/>
  <c r="K40" i="6"/>
  <c r="J40" i="6"/>
  <c r="I40" i="6"/>
  <c r="H40" i="6"/>
  <c r="G40" i="6"/>
  <c r="F40" i="6"/>
  <c r="E40" i="6"/>
  <c r="D40" i="6"/>
  <c r="K33" i="6"/>
  <c r="J33" i="6"/>
  <c r="J41" i="6" s="1"/>
  <c r="I33" i="6"/>
  <c r="H33" i="6"/>
  <c r="G33" i="6"/>
  <c r="F33" i="6"/>
  <c r="E33" i="6"/>
  <c r="E41" i="6"/>
  <c r="D33" i="6"/>
  <c r="K30" i="6"/>
  <c r="K41" i="6"/>
  <c r="J30" i="6"/>
  <c r="I30" i="6"/>
  <c r="I41" i="6" s="1"/>
  <c r="H30" i="6"/>
  <c r="H41" i="6" s="1"/>
  <c r="G30" i="6"/>
  <c r="G41" i="6" s="1"/>
  <c r="F30" i="6"/>
  <c r="F41" i="6" s="1"/>
  <c r="E30" i="6"/>
  <c r="D30" i="6"/>
  <c r="D41" i="6"/>
  <c r="K22" i="6"/>
  <c r="J22" i="6"/>
  <c r="I22" i="6"/>
  <c r="H22" i="6"/>
  <c r="G22" i="6"/>
  <c r="F22" i="6"/>
  <c r="E22" i="6"/>
  <c r="D22" i="6"/>
  <c r="K15" i="6"/>
  <c r="J15" i="6"/>
  <c r="J23" i="6" s="1"/>
  <c r="I15" i="6"/>
  <c r="H15" i="6"/>
  <c r="G15" i="6"/>
  <c r="F15" i="6"/>
  <c r="E15" i="6"/>
  <c r="E23" i="6"/>
  <c r="D15" i="6"/>
  <c r="K12" i="6"/>
  <c r="K23" i="6"/>
  <c r="J12" i="6"/>
  <c r="I12" i="6"/>
  <c r="I23" i="6" s="1"/>
  <c r="H12" i="6"/>
  <c r="H23" i="6" s="1"/>
  <c r="G12" i="6"/>
  <c r="G23" i="6" s="1"/>
  <c r="F12" i="6"/>
  <c r="F23" i="6" s="1"/>
  <c r="E12" i="6"/>
  <c r="D12" i="6"/>
  <c r="D23" i="6"/>
  <c r="I12" i="5"/>
  <c r="H12" i="5"/>
  <c r="G12" i="5"/>
  <c r="F12" i="5"/>
  <c r="E12" i="5"/>
  <c r="D12" i="5"/>
  <c r="C12" i="5"/>
  <c r="B12" i="5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Q25" i="4"/>
  <c r="P25" i="4"/>
  <c r="M25" i="4"/>
  <c r="L25" i="4"/>
  <c r="K25" i="4"/>
  <c r="J25" i="4"/>
  <c r="I25" i="4"/>
  <c r="H25" i="4"/>
  <c r="G25" i="4"/>
  <c r="F25" i="4"/>
  <c r="E25" i="4"/>
  <c r="D25" i="4"/>
  <c r="C25" i="4"/>
  <c r="Q21" i="4"/>
  <c r="P21" i="4"/>
  <c r="O21" i="4"/>
  <c r="N21" i="4"/>
  <c r="M21" i="4"/>
  <c r="Q17" i="4"/>
  <c r="P17" i="4"/>
  <c r="M17" i="4"/>
  <c r="L17" i="4"/>
  <c r="K17" i="4"/>
  <c r="J17" i="4"/>
  <c r="Q13" i="4"/>
  <c r="P13" i="4"/>
  <c r="M13" i="4"/>
  <c r="L13" i="4"/>
  <c r="K13" i="4"/>
  <c r="J13" i="4"/>
  <c r="I13" i="4"/>
  <c r="H13" i="4"/>
  <c r="G13" i="4"/>
  <c r="F13" i="4"/>
  <c r="E13" i="4"/>
  <c r="D13" i="4"/>
  <c r="C13" i="4"/>
  <c r="Q9" i="4"/>
  <c r="P9" i="4"/>
  <c r="M9" i="4"/>
  <c r="L9" i="4"/>
  <c r="K9" i="4"/>
  <c r="J9" i="4"/>
  <c r="I9" i="4"/>
  <c r="H9" i="4"/>
  <c r="G9" i="4"/>
  <c r="F9" i="4"/>
  <c r="E9" i="4"/>
  <c r="D9" i="4"/>
  <c r="C9" i="4"/>
  <c r="X39" i="3"/>
  <c r="U39" i="3"/>
  <c r="S39" i="3"/>
  <c r="X33" i="3"/>
  <c r="U33" i="3"/>
  <c r="S33" i="3"/>
  <c r="P28" i="3"/>
  <c r="N28" i="3"/>
  <c r="M28" i="3"/>
  <c r="J28" i="3"/>
  <c r="I28" i="3"/>
  <c r="H28" i="3"/>
  <c r="G28" i="3"/>
  <c r="F28" i="3"/>
  <c r="E28" i="3"/>
  <c r="D28" i="3"/>
  <c r="Y26" i="3"/>
  <c r="X26" i="3"/>
  <c r="U26" i="3"/>
  <c r="Y20" i="3"/>
  <c r="X20" i="3"/>
  <c r="U20" i="3"/>
  <c r="P20" i="3"/>
  <c r="N20" i="3"/>
  <c r="M20" i="3"/>
  <c r="J20" i="3"/>
  <c r="I20" i="3"/>
  <c r="H20" i="3"/>
  <c r="G20" i="3"/>
  <c r="F20" i="3"/>
  <c r="E20" i="3"/>
  <c r="D20" i="3"/>
  <c r="Y17" i="3"/>
  <c r="X17" i="3"/>
  <c r="U17" i="3"/>
  <c r="S17" i="3"/>
  <c r="P17" i="3"/>
  <c r="N17" i="3"/>
  <c r="M17" i="3"/>
  <c r="J17" i="3"/>
  <c r="I17" i="3"/>
  <c r="H17" i="3"/>
  <c r="G17" i="3"/>
  <c r="F17" i="3"/>
  <c r="E17" i="3"/>
  <c r="D17" i="3"/>
  <c r="Y13" i="3"/>
  <c r="X13" i="3"/>
  <c r="U13" i="3"/>
  <c r="S13" i="3"/>
  <c r="P13" i="3"/>
  <c r="O13" i="3"/>
  <c r="N13" i="3"/>
  <c r="M13" i="3"/>
  <c r="J13" i="3"/>
  <c r="I13" i="3"/>
  <c r="H13" i="3"/>
  <c r="G13" i="3"/>
  <c r="F13" i="3"/>
  <c r="E13" i="3"/>
  <c r="D13" i="3"/>
  <c r="Y9" i="3"/>
  <c r="X9" i="3"/>
  <c r="U9" i="3"/>
  <c r="S9" i="3"/>
  <c r="P9" i="3"/>
  <c r="N9" i="3"/>
  <c r="M9" i="3"/>
  <c r="J9" i="3"/>
  <c r="I9" i="3"/>
  <c r="H9" i="3"/>
  <c r="G9" i="3"/>
  <c r="F9" i="3"/>
  <c r="E9" i="3"/>
  <c r="D9" i="3"/>
  <c r="X35" i="2"/>
  <c r="V35" i="2"/>
  <c r="T35" i="2"/>
  <c r="R35" i="2"/>
  <c r="P35" i="2"/>
  <c r="N35" i="2"/>
  <c r="L35" i="2"/>
  <c r="J35" i="2"/>
  <c r="I35" i="2"/>
  <c r="H35" i="2"/>
  <c r="G35" i="2"/>
  <c r="F35" i="2"/>
  <c r="E35" i="2"/>
  <c r="D35" i="2"/>
  <c r="C35" i="2"/>
  <c r="X30" i="2"/>
  <c r="V21" i="2"/>
  <c r="T21" i="2"/>
  <c r="R21" i="2"/>
  <c r="X15" i="2"/>
  <c r="V15" i="2"/>
  <c r="T15" i="2"/>
  <c r="R15" i="2"/>
  <c r="P15" i="2"/>
  <c r="N15" i="2"/>
  <c r="M15" i="2"/>
  <c r="L15" i="2"/>
  <c r="J15" i="2"/>
  <c r="I15" i="2"/>
  <c r="H15" i="2"/>
  <c r="G15" i="2"/>
  <c r="F15" i="2"/>
  <c r="E15" i="2"/>
  <c r="D15" i="2"/>
  <c r="C15" i="2"/>
  <c r="X9" i="2"/>
  <c r="V9" i="2"/>
  <c r="T9" i="2"/>
  <c r="R9" i="2"/>
  <c r="P9" i="2"/>
  <c r="N9" i="2"/>
  <c r="L9" i="2"/>
  <c r="J9" i="2"/>
  <c r="I9" i="2"/>
  <c r="H9" i="2"/>
  <c r="G9" i="2"/>
  <c r="F9" i="2"/>
  <c r="E9" i="2"/>
  <c r="D9" i="2"/>
  <c r="C9" i="2"/>
  <c r="W43" i="1"/>
  <c r="V43" i="1"/>
  <c r="U43" i="1"/>
  <c r="T43" i="1"/>
  <c r="R43" i="1"/>
  <c r="P43" i="1"/>
  <c r="N43" i="1"/>
  <c r="J43" i="1"/>
  <c r="I43" i="1"/>
  <c r="H43" i="1"/>
  <c r="G43" i="1"/>
  <c r="F43" i="1"/>
  <c r="E43" i="1"/>
  <c r="D43" i="1"/>
  <c r="C43" i="1"/>
  <c r="W30" i="1"/>
  <c r="V30" i="1"/>
  <c r="U30" i="1"/>
  <c r="T30" i="1"/>
  <c r="W24" i="1"/>
  <c r="V24" i="1"/>
  <c r="U24" i="1"/>
  <c r="T24" i="1"/>
  <c r="R24" i="1"/>
  <c r="P24" i="1"/>
  <c r="N24" i="1"/>
  <c r="J24" i="1"/>
  <c r="I24" i="1"/>
  <c r="H24" i="1"/>
  <c r="G24" i="1"/>
  <c r="F24" i="1"/>
  <c r="E24" i="1"/>
  <c r="D24" i="1"/>
  <c r="C24" i="1"/>
  <c r="W15" i="1"/>
  <c r="V15" i="1"/>
  <c r="U15" i="1"/>
  <c r="T15" i="1"/>
  <c r="R15" i="1"/>
  <c r="P15" i="1"/>
  <c r="N15" i="1"/>
  <c r="M15" i="1"/>
  <c r="I15" i="1"/>
  <c r="H15" i="1"/>
  <c r="G15" i="1"/>
  <c r="F15" i="1"/>
  <c r="E15" i="1"/>
  <c r="D15" i="1"/>
  <c r="C15" i="1"/>
  <c r="P26" i="8"/>
  <c r="H113" i="7"/>
  <c r="D26" i="8"/>
</calcChain>
</file>

<file path=xl/sharedStrings.xml><?xml version="1.0" encoding="utf-8"?>
<sst xmlns="http://schemas.openxmlformats.org/spreadsheetml/2006/main" count="3041" uniqueCount="320">
  <si>
    <t>IP5 Statistics</t>
  </si>
  <si>
    <t>IP5 General Information</t>
  </si>
  <si>
    <t>Budget</t>
    <phoneticPr fontId="0"/>
  </si>
  <si>
    <t>Office</t>
    <phoneticPr fontId="0"/>
  </si>
  <si>
    <t>Post</t>
    <phoneticPr fontId="0"/>
  </si>
  <si>
    <t>Personnel Expenses</t>
    <phoneticPr fontId="0"/>
  </si>
  <si>
    <t>Salaries and allowances</t>
  </si>
  <si>
    <t>(mil EURO)</t>
  </si>
  <si>
    <t>Building Expenses</t>
    <phoneticPr fontId="0"/>
  </si>
  <si>
    <t>Property and Equipment Maintenance</t>
  </si>
  <si>
    <t>Social security benefits</t>
  </si>
  <si>
    <t>Data Processing</t>
    <phoneticPr fontId="0"/>
  </si>
  <si>
    <t>EDP Equipment and Maintenance</t>
  </si>
  <si>
    <t>Training and other staff expenses</t>
  </si>
  <si>
    <t>Tax adjustment transfer</t>
  </si>
  <si>
    <t>Patent Information</t>
    <phoneticPr fontId="0"/>
  </si>
  <si>
    <t>Co-operation and Patent Information</t>
  </si>
  <si>
    <t>Depreciation</t>
  </si>
  <si>
    <t>Financial Expenses</t>
    <phoneticPr fontId="0"/>
  </si>
  <si>
    <t>General Operating Expenses</t>
  </si>
  <si>
    <t>IT maintenance</t>
  </si>
  <si>
    <t>Building maintenance</t>
  </si>
  <si>
    <t>Patent information and cooperation</t>
  </si>
  <si>
    <t>Miscellaneous</t>
  </si>
  <si>
    <t>Patent informaiton and cooperation</t>
  </si>
  <si>
    <t>Other</t>
    <phoneticPr fontId="0"/>
  </si>
  <si>
    <t>Tax adjustment transfer (one-time)</t>
  </si>
  <si>
    <t>TOTAL</t>
    <phoneticPr fontId="0"/>
  </si>
  <si>
    <t>JPO</t>
    <phoneticPr fontId="0"/>
  </si>
  <si>
    <t>General processing work</t>
  </si>
  <si>
    <t>(mil Yen)</t>
    <phoneticPr fontId="0"/>
  </si>
  <si>
    <t>Computerization of Patent Processing</t>
    <phoneticPr fontId="0"/>
  </si>
  <si>
    <t>Examinations and appeals/trials</t>
  </si>
  <si>
    <t>Examinations and  Appeals</t>
    <phoneticPr fontId="0"/>
  </si>
  <si>
    <t>Information management</t>
  </si>
  <si>
    <t>Patent Protection</t>
    <phoneticPr fontId="0"/>
  </si>
  <si>
    <t>Publication of patent gazette</t>
  </si>
  <si>
    <t>Developing the Patent Markets</t>
    <phoneticPr fontId="0"/>
  </si>
  <si>
    <t>Computerisation of patent processing work</t>
  </si>
  <si>
    <t>Computerization of patent processing work</t>
  </si>
  <si>
    <t>International Protection of IPRs</t>
    <phoneticPr fontId="0"/>
  </si>
  <si>
    <t>Facility improvement</t>
  </si>
  <si>
    <t>NCIPI in Operating Subsidies</t>
  </si>
  <si>
    <t>NCIPI operation</t>
  </si>
  <si>
    <t>Operating subsidies for INPIT</t>
  </si>
  <si>
    <t>Other</t>
  </si>
  <si>
    <t>KIPO</t>
    <phoneticPr fontId="0"/>
  </si>
  <si>
    <t>Salaries and benefits</t>
  </si>
  <si>
    <t>(mil Won)</t>
    <phoneticPr fontId="0"/>
  </si>
  <si>
    <t>General operating expenses</t>
  </si>
  <si>
    <t>External support</t>
  </si>
  <si>
    <t>Equipment</t>
  </si>
  <si>
    <t>Other expenses</t>
  </si>
  <si>
    <t>SIPO</t>
  </si>
  <si>
    <t>Patent Examination</t>
  </si>
  <si>
    <t>(mil Yuan)</t>
  </si>
  <si>
    <t>Social Security</t>
  </si>
  <si>
    <t>Housing Security</t>
  </si>
  <si>
    <t>Others</t>
  </si>
  <si>
    <t>USPTO</t>
    <phoneticPr fontId="0"/>
  </si>
  <si>
    <t>Salaries and Benefits</t>
    <phoneticPr fontId="0"/>
  </si>
  <si>
    <t>Salaries and Benefits</t>
  </si>
  <si>
    <t>Salaries and Benefits:</t>
    <phoneticPr fontId="0"/>
  </si>
  <si>
    <t>(mil US$)</t>
  </si>
  <si>
    <t>Equipment</t>
    <phoneticPr fontId="0"/>
  </si>
  <si>
    <t>Rent and Utilities</t>
  </si>
  <si>
    <t>Rent and Utilities:</t>
    <phoneticPr fontId="0"/>
  </si>
  <si>
    <t>Rent and Untilities</t>
    <phoneticPr fontId="0"/>
  </si>
  <si>
    <t>Contracts and Services</t>
  </si>
  <si>
    <t>Contracts and Services:</t>
    <phoneticPr fontId="0"/>
  </si>
  <si>
    <t>Printing</t>
    <phoneticPr fontId="0"/>
  </si>
  <si>
    <t>Printing</t>
  </si>
  <si>
    <t>Other expenses:</t>
    <phoneticPr fontId="0"/>
  </si>
  <si>
    <t>Supplies and Materials</t>
    <phoneticPr fontId="0"/>
  </si>
  <si>
    <t>Supplies and Materials</t>
  </si>
  <si>
    <t>Contracts / Services</t>
    <phoneticPr fontId="0"/>
  </si>
  <si>
    <t>Other Expenses</t>
  </si>
  <si>
    <t>Staff</t>
  </si>
  <si>
    <t>Office</t>
  </si>
  <si>
    <t>Type</t>
  </si>
  <si>
    <t>EPO</t>
  </si>
  <si>
    <t>Appeal</t>
  </si>
  <si>
    <t>TOTAL</t>
  </si>
  <si>
    <t>JPO</t>
  </si>
  <si>
    <t>Patent/Utility model Examiners</t>
  </si>
  <si>
    <t>Design Examiners</t>
  </si>
  <si>
    <t>Trademark Examiners</t>
  </si>
  <si>
    <t>Patents Examiners</t>
    <phoneticPr fontId="0"/>
  </si>
  <si>
    <t>Designs Examiners</t>
    <phoneticPr fontId="0"/>
  </si>
  <si>
    <t>Trademarks Examiners</t>
    <phoneticPr fontId="0"/>
  </si>
  <si>
    <t>Appeal examiners</t>
    <phoneticPr fontId="0"/>
  </si>
  <si>
    <t>Other staff</t>
    <phoneticPr fontId="0"/>
  </si>
  <si>
    <t>Functional Department</t>
  </si>
  <si>
    <t>Examiners: Invention</t>
  </si>
  <si>
    <t>Utility Model &amp; Design</t>
  </si>
  <si>
    <t>Preliminary Examination and Flow Management</t>
  </si>
  <si>
    <t>Supporting Departments</t>
  </si>
  <si>
    <t>General Administration</t>
  </si>
  <si>
    <t>Patent Re-Examination Board</t>
  </si>
  <si>
    <t>Other Subordinate Unites Under the Office</t>
  </si>
  <si>
    <t>USPTO</t>
  </si>
  <si>
    <t>UPR Patent Examiners</t>
  </si>
  <si>
    <t>Design Patent Examiners</t>
  </si>
  <si>
    <t>Managerial, Administrative, Other Patent Staff</t>
  </si>
  <si>
    <t>Trademark examiners</t>
  </si>
  <si>
    <t>Other USPTO staff</t>
  </si>
  <si>
    <t>Production Figures</t>
    <phoneticPr fontId="0"/>
  </si>
  <si>
    <t>Searches carried out</t>
  </si>
  <si>
    <t>European</t>
  </si>
  <si>
    <t>PCT</t>
  </si>
  <si>
    <t>Examinations (final actions)</t>
  </si>
  <si>
    <t>Opposition</t>
  </si>
  <si>
    <t>Appeals</t>
  </si>
  <si>
    <t>Technical</t>
  </si>
  <si>
    <t>Petitions for reviews and referrals</t>
  </si>
  <si>
    <t>Other appeals</t>
  </si>
  <si>
    <t>Applications filed</t>
  </si>
  <si>
    <t>Domestic</t>
  </si>
  <si>
    <t>Foreign</t>
  </si>
  <si>
    <t>Examination</t>
    <phoneticPr fontId="0"/>
  </si>
  <si>
    <t>Requests</t>
  </si>
  <si>
    <t>First Actions</t>
  </si>
  <si>
    <t>Final Actions</t>
  </si>
  <si>
    <t>Grants</t>
  </si>
  <si>
    <t>Appeals/Trials</t>
  </si>
  <si>
    <t>Appeal on refusals</t>
  </si>
  <si>
    <t>Trials on invalidation</t>
  </si>
  <si>
    <t>Applications in appeal</t>
  </si>
  <si>
    <t>PCT activities</t>
  </si>
  <si>
    <t>International searches</t>
  </si>
  <si>
    <t>Applications in opposition</t>
  </si>
  <si>
    <t>-</t>
  </si>
  <si>
    <t>Preliminary examinations</t>
  </si>
  <si>
    <t>Applications filed</t>
    <phoneticPr fontId="0"/>
  </si>
  <si>
    <t>Domestic</t>
    <phoneticPr fontId="0"/>
  </si>
  <si>
    <t>Foreign</t>
    <phoneticPr fontId="0"/>
  </si>
  <si>
    <t>Total</t>
    <phoneticPr fontId="0"/>
  </si>
  <si>
    <t>Requests</t>
    <phoneticPr fontId="0"/>
  </si>
  <si>
    <t>First actions</t>
    <phoneticPr fontId="0"/>
  </si>
  <si>
    <t>Final actions</t>
    <phoneticPr fontId="0"/>
  </si>
  <si>
    <t>Grants</t>
    <phoneticPr fontId="0"/>
  </si>
  <si>
    <t>Total</t>
  </si>
  <si>
    <t>Applications in appeal</t>
    <phoneticPr fontId="0"/>
  </si>
  <si>
    <t>PCT activities</t>
    <phoneticPr fontId="0"/>
  </si>
  <si>
    <t>International searches</t>
    <phoneticPr fontId="0"/>
  </si>
  <si>
    <t>International preliminary examinations</t>
    <phoneticPr fontId="0"/>
  </si>
  <si>
    <t>Examination</t>
  </si>
  <si>
    <t>Re-Examination and Invalidation</t>
  </si>
  <si>
    <t>Requests for Re-Examination</t>
  </si>
  <si>
    <t>Requests Invalidation</t>
  </si>
  <si>
    <t>International search reports</t>
  </si>
  <si>
    <t>International preliminary examinations</t>
  </si>
  <si>
    <t>First actions</t>
  </si>
  <si>
    <t>PCT Ch II</t>
  </si>
  <si>
    <t>PCT Chapter II Examination</t>
  </si>
  <si>
    <t>Contested</t>
  </si>
  <si>
    <t>Ex-parte Contested</t>
  </si>
  <si>
    <t>Disposed</t>
  </si>
  <si>
    <t>Ex-parte Disposed</t>
  </si>
  <si>
    <t>Not allowed</t>
  </si>
  <si>
    <t>Inter-partes contested</t>
  </si>
  <si>
    <t>Pending</t>
  </si>
  <si>
    <t>Inter-partes Disposed</t>
  </si>
  <si>
    <t>Interference</t>
  </si>
  <si>
    <t xml:space="preserve"> -</t>
  </si>
  <si>
    <t>Litigation</t>
  </si>
  <si>
    <t>Cases filed</t>
  </si>
  <si>
    <t>Litigation</t>
    <phoneticPr fontId="0"/>
  </si>
  <si>
    <t>Cases disposed</t>
  </si>
  <si>
    <t>Cases pending</t>
  </si>
  <si>
    <t>IP5  Statistics</t>
  </si>
  <si>
    <t>World-wide Patenting activity</t>
    <phoneticPr fontId="0"/>
  </si>
  <si>
    <t>Patent applications filing by bloc of origin and type</t>
  </si>
  <si>
    <t>Origin</t>
    <phoneticPr fontId="0"/>
  </si>
  <si>
    <t>EPC states</t>
  </si>
  <si>
    <t>National</t>
  </si>
  <si>
    <t>Regional</t>
  </si>
  <si>
    <t>International (PCT)</t>
  </si>
  <si>
    <t>Japan</t>
    <phoneticPr fontId="0"/>
  </si>
  <si>
    <t>R. Korea</t>
    <phoneticPr fontId="0"/>
  </si>
  <si>
    <t>U.S.</t>
    <phoneticPr fontId="0"/>
  </si>
  <si>
    <t>World-wide Patenting activity</t>
  </si>
  <si>
    <t>First filing by bloc of origin</t>
  </si>
  <si>
    <t>Origin</t>
  </si>
  <si>
    <t>Japan</t>
  </si>
  <si>
    <t>R. Korea</t>
    <phoneticPr fontId="1" type="noConversion"/>
  </si>
  <si>
    <t>P.R. China</t>
  </si>
  <si>
    <t>U.S.</t>
  </si>
  <si>
    <t>Patent applications filed with a patent granting office</t>
  </si>
  <si>
    <t>Filing bloc</t>
  </si>
  <si>
    <t>EPC States</t>
  </si>
  <si>
    <t>R.Korea</t>
  </si>
  <si>
    <t>China</t>
  </si>
  <si>
    <t>PCT national &amp; regional</t>
  </si>
  <si>
    <t>Demand for Patent Rights by Bloc of Origin , Filling Bloc and Type</t>
  </si>
  <si>
    <t>R.Korea</t>
    <phoneticPr fontId="1" type="noConversion"/>
  </si>
  <si>
    <t>Granted Patent Rights by Granting Bloc and Procedure</t>
  </si>
  <si>
    <t>Granting Bloc</t>
  </si>
  <si>
    <t>Procedure</t>
  </si>
  <si>
    <t>International</t>
  </si>
  <si>
    <t>National</t>
    <phoneticPr fontId="0"/>
  </si>
  <si>
    <t>U. S.</t>
  </si>
  <si>
    <t>Missing information for JPO correspond to cases where regional or international based grants are including in the national counts.</t>
    <phoneticPr fontId="0"/>
  </si>
  <si>
    <t>Data prior to 2002 have not been updated.</t>
    <phoneticPr fontId="0"/>
  </si>
  <si>
    <t>Starting 2001, for EPC and Others, national and regional counts include patents granted on the basis on PCT applications.</t>
  </si>
  <si>
    <t>Chapter 3: Worldwide Patent Activities</t>
  </si>
  <si>
    <t>Chapter 5: Use of the Patent Cooperation Treaty</t>
  </si>
  <si>
    <t>Patent families by Bloc of Origin</t>
  </si>
  <si>
    <t>Proportions of families using the PCT route</t>
  </si>
  <si>
    <t>NUMBERS OF PATENT FAMILIES</t>
  </si>
  <si>
    <t>PROPORTIONS OF PATENT FAMILIES USING PCT ROUTE</t>
  </si>
  <si>
    <t xml:space="preserve">Source: </t>
  </si>
  <si>
    <t>EPO DOCDB database</t>
  </si>
  <si>
    <t>Year of priority filings:</t>
  </si>
  <si>
    <t xml:space="preserve">Bloc of origin  </t>
  </si>
  <si>
    <t>First Filings</t>
  </si>
  <si>
    <t xml:space="preserve">                          Flows to Subsequent Filings</t>
  </si>
  <si>
    <t xml:space="preserve">Trilateral </t>
  </si>
  <si>
    <t>Four Blocs</t>
  </si>
  <si>
    <t>from which priority</t>
  </si>
  <si>
    <t>in Bloc of</t>
  </si>
  <si>
    <t xml:space="preserve">                            First filings in Bloc of Origin leading to priority claims in filings in:</t>
  </si>
  <si>
    <t xml:space="preserve">Patent Families </t>
  </si>
  <si>
    <t>is claimed</t>
  </si>
  <si>
    <t>Any other</t>
  </si>
  <si>
    <t>Any Other</t>
  </si>
  <si>
    <t>Any other Four</t>
  </si>
  <si>
    <t>Any other Five</t>
  </si>
  <si>
    <t>from bloc of origin</t>
  </si>
  <si>
    <t xml:space="preserve">from bloc of origin </t>
  </si>
  <si>
    <t>Blocs</t>
  </si>
  <si>
    <t>Trilateral Bloc</t>
  </si>
  <si>
    <t>Bloc</t>
  </si>
  <si>
    <t>Korea</t>
  </si>
  <si>
    <t>countries</t>
  </si>
  <si>
    <t>U.S.A.</t>
  </si>
  <si>
    <t>Five blocs</t>
  </si>
  <si>
    <t>subtotal</t>
  </si>
  <si>
    <t>Global total</t>
  </si>
  <si>
    <t>Percentages are the counts expressed as proportions of the numbers of First Filings in the countries/blocs of origin.</t>
  </si>
  <si>
    <t>IP5 Patent Statistics</t>
  </si>
  <si>
    <t>Bloc of Origin</t>
  </si>
  <si>
    <t>Technical field</t>
  </si>
  <si>
    <t>Human necessities</t>
  </si>
  <si>
    <t>Performing operations</t>
  </si>
  <si>
    <t>Chemistry; Metallurgy</t>
  </si>
  <si>
    <t>Textiles; paper</t>
  </si>
  <si>
    <t>Fixed constructions</t>
  </si>
  <si>
    <t>Mechanical engineering</t>
  </si>
  <si>
    <t>Physics</t>
  </si>
  <si>
    <t>Electricity</t>
  </si>
  <si>
    <t>-</t>
    <phoneticPr fontId="0"/>
  </si>
  <si>
    <t>Figures indicate the proportion of patents maintained at the end of each patent year</t>
  </si>
  <si>
    <t>Patent year</t>
  </si>
  <si>
    <t>Statistics on the Procedures</t>
  </si>
  <si>
    <t>Item</t>
  </si>
  <si>
    <t>examination rate</t>
  </si>
  <si>
    <t>grant rate</t>
  </si>
  <si>
    <t>opposition rate</t>
  </si>
  <si>
    <t xml:space="preserve"> -  </t>
  </si>
  <si>
    <t>maintenance rate</t>
  </si>
  <si>
    <t>n.a.</t>
  </si>
  <si>
    <t>n.a.</t>
    <phoneticPr fontId="0"/>
  </si>
  <si>
    <t xml:space="preserve"> -  </t>
    <phoneticPr fontId="0"/>
  </si>
  <si>
    <t>appeal rate</t>
  </si>
  <si>
    <t xml:space="preserve">    - on examinations</t>
  </si>
  <si>
    <t xml:space="preserve">   - on oppositions</t>
  </si>
  <si>
    <t xml:space="preserve">   - on examinations</t>
  </si>
  <si>
    <t xml:space="preserve">     and oppositions*</t>
  </si>
  <si>
    <t>pending applications</t>
  </si>
  <si>
    <t>in search</t>
  </si>
  <si>
    <t>pendency search in</t>
  </si>
  <si>
    <t>months</t>
  </si>
  <si>
    <t>applications awaiting</t>
  </si>
  <si>
    <t>request for</t>
  </si>
  <si>
    <t>examination</t>
    <phoneticPr fontId="0"/>
  </si>
  <si>
    <t>in examination</t>
  </si>
  <si>
    <t>action in months</t>
  </si>
  <si>
    <t>pendency</t>
  </si>
  <si>
    <t>examination in</t>
  </si>
  <si>
    <t>months</t>
    <phoneticPr fontId="0"/>
  </si>
  <si>
    <t>in opposition</t>
  </si>
  <si>
    <t>pendency opposition</t>
  </si>
  <si>
    <t>in months</t>
  </si>
  <si>
    <t>pendency time in</t>
  </si>
  <si>
    <t>invalidation in months</t>
  </si>
  <si>
    <t>* Only JPO numbers are available</t>
  </si>
  <si>
    <t>Opposition at the EPO: revised methodology to count pending cases.</t>
  </si>
  <si>
    <t>Activity</t>
  </si>
  <si>
    <t>Other work</t>
  </si>
  <si>
    <t>Design patent</t>
  </si>
  <si>
    <t>Utility model patent</t>
  </si>
  <si>
    <t>Trademark</t>
  </si>
  <si>
    <t>Plant</t>
  </si>
  <si>
    <t>Re-issue</t>
  </si>
  <si>
    <t xml:space="preserve"> </t>
  </si>
  <si>
    <t>pendency first office</t>
  </si>
  <si>
    <t>Designs and Trademark Examiners</t>
  </si>
  <si>
    <t>R. Korea</t>
  </si>
  <si>
    <t>IP5 Blocs</t>
  </si>
  <si>
    <t>Any other IP5</t>
  </si>
  <si>
    <t>(EPC, Japan, R. Korea, P.R. China, U.S.)</t>
  </si>
  <si>
    <t>IP5 blocs</t>
  </si>
  <si>
    <t>Maintenance of Patents Granted by the IP5 Offices</t>
  </si>
  <si>
    <t>PCT Activities of the IP5 Offices</t>
  </si>
  <si>
    <t>Other Work of the IP5 Offices</t>
  </si>
  <si>
    <t>Granted Patents by the IP5 Offices by Bloc of Origin</t>
  </si>
  <si>
    <t>Patent Applications at the IP5 Offices by Bloc of Origin in High Technology Areas</t>
  </si>
  <si>
    <t>Patent Applications at the IP5 Offices by Bloc of Origin</t>
  </si>
  <si>
    <t>Patent Applications at the IP5 Offices by Technical Field</t>
  </si>
  <si>
    <r>
      <t>*</t>
    </r>
    <r>
      <rPr>
        <sz val="10"/>
        <rFont val="Arial"/>
        <family val="2"/>
      </rPr>
      <t xml:space="preserve">  EPO has created its financial statements in accordance with International Financial Reporting Standards (IFRS) since 2006.</t>
    </r>
  </si>
  <si>
    <r>
      <t xml:space="preserve">EPO </t>
    </r>
    <r>
      <rPr>
        <vertAlign val="superscript"/>
        <sz val="12"/>
        <rFont val="Arial"/>
        <family val="2"/>
      </rPr>
      <t>*</t>
    </r>
  </si>
  <si>
    <t>Post**</t>
  </si>
  <si>
    <t>** Post name changes have occurred in 2003 and 2004</t>
  </si>
  <si>
    <t xml:space="preserve">Search for national offices </t>
  </si>
  <si>
    <t>PCT applications by receiving office</t>
  </si>
  <si>
    <t>PCT international searche requests</t>
  </si>
  <si>
    <t>PCT international preliminary examination</t>
  </si>
  <si>
    <t>(EPC, Japan, U.S.)</t>
  </si>
  <si>
    <t>(EPC, Japan, Korea, U.S.)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</si>
</sst>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_ "/>
    <numFmt numFmtId="167" formatCode="#\ ##0"/>
    <numFmt numFmtId="168" formatCode="0.0%"/>
    <numFmt numFmtId="169" formatCode="\(0.0%\)"/>
    <numFmt numFmtId="170" formatCode="0.0"/>
    <numFmt numFmtId="171" formatCode="#,##0.0;[Red]\-#,##0.0"/>
    <numFmt numFmtId="172" formatCode="_ * #,##0_ ;_ * \-#,##0_ ;_ * &quot;-&quot;_ ;_ @_ "/>
    <numFmt numFmtId="173" formatCode="#,##0.0"/>
    <numFmt numFmtId="174" formatCode="_ * #,##0.00_ ;_ * \-#,##0.00_ ;_ * &quot;-&quot;??_ ;_ @_ 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Sans-serif"/>
      <family val="2"/>
    </font>
    <font>
      <b/>
      <sz val="14"/>
      <name val="Arial"/>
      <family val="2"/>
    </font>
    <font>
      <sz val="10"/>
      <name val="Helvetica"/>
      <family val="2"/>
    </font>
    <font>
      <b/>
      <sz val="10"/>
      <name val="Helvetica"/>
    </font>
    <font>
      <b/>
      <sz val="10"/>
      <name val="Helvetica"/>
      <family val="2"/>
    </font>
    <font>
      <sz val="9"/>
      <name val="ＭＳ Ｐゴシック"/>
      <family val="3"/>
      <charset val="128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6"/>
      <name val="Helvetica"/>
    </font>
    <font>
      <sz val="11"/>
      <color indexed="48"/>
      <name val="ＭＳ Ｐゴシック"/>
      <family val="3"/>
      <charset val="128"/>
    </font>
    <font>
      <sz val="11"/>
      <color indexed="48"/>
      <name val="Arial"/>
      <family val="2"/>
    </font>
    <font>
      <u/>
      <sz val="12"/>
      <color indexed="12"/>
      <name val="Arial"/>
      <family val="2"/>
    </font>
    <font>
      <sz val="11"/>
      <name val="ＭＳ Ｐゴシック"/>
      <family val="2"/>
    </font>
    <font>
      <sz val="11"/>
      <color indexed="9"/>
      <name val="Arial"/>
      <family val="2"/>
    </font>
    <font>
      <b/>
      <sz val="7.5"/>
      <name val="Helvetica"/>
    </font>
    <font>
      <vertAlign val="superscript"/>
      <sz val="12"/>
      <name val="Arial"/>
      <family val="2"/>
    </font>
    <font>
      <sz val="11"/>
      <color rgb="FF9C0006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gray125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4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13" fillId="0" borderId="0"/>
    <xf numFmtId="0" fontId="13" fillId="0" borderId="0"/>
    <xf numFmtId="0" fontId="16" fillId="0" borderId="0"/>
    <xf numFmtId="0" fontId="3" fillId="0" borderId="0"/>
    <xf numFmtId="9" fontId="13" fillId="0" borderId="0" applyFont="0" applyFill="0" applyBorder="0" applyAlignment="0" applyProtection="0"/>
    <xf numFmtId="0" fontId="30" fillId="6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41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>
      <alignment vertical="center"/>
    </xf>
    <xf numFmtId="0" fontId="1" fillId="0" borderId="0">
      <alignment vertical="center"/>
    </xf>
  </cellStyleXfs>
  <cellXfs count="109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38" fontId="3" fillId="0" borderId="10" xfId="2" applyFont="1" applyFill="1" applyBorder="1"/>
    <xf numFmtId="38" fontId="3" fillId="0" borderId="11" xfId="2" applyFont="1" applyFill="1" applyBorder="1"/>
    <xf numFmtId="38" fontId="3" fillId="0" borderId="12" xfId="2" applyFont="1" applyFill="1" applyBorder="1"/>
    <xf numFmtId="38" fontId="3" fillId="0" borderId="9" xfId="2" applyFont="1" applyFill="1" applyBorder="1"/>
    <xf numFmtId="0" fontId="3" fillId="0" borderId="10" xfId="0" applyFont="1" applyFill="1" applyBorder="1"/>
    <xf numFmtId="38" fontId="3" fillId="0" borderId="13" xfId="2" applyFont="1" applyFill="1" applyBorder="1"/>
    <xf numFmtId="38" fontId="3" fillId="0" borderId="14" xfId="2" applyFont="1" applyFill="1" applyBorder="1"/>
    <xf numFmtId="38" fontId="3" fillId="0" borderId="15" xfId="2" applyFont="1" applyFill="1" applyBorder="1"/>
    <xf numFmtId="38" fontId="3" fillId="0" borderId="16" xfId="2" applyFont="1" applyFill="1" applyBorder="1"/>
    <xf numFmtId="38" fontId="3" fillId="0" borderId="17" xfId="2" applyFont="1" applyFill="1" applyBorder="1"/>
    <xf numFmtId="38" fontId="3" fillId="0" borderId="18" xfId="2" applyFont="1" applyFill="1" applyBorder="1"/>
    <xf numFmtId="0" fontId="3" fillId="0" borderId="19" xfId="0" applyFont="1" applyFill="1" applyBorder="1"/>
    <xf numFmtId="38" fontId="3" fillId="0" borderId="20" xfId="2" applyFont="1" applyFill="1" applyBorder="1"/>
    <xf numFmtId="38" fontId="3" fillId="0" borderId="21" xfId="2" applyFont="1" applyFill="1" applyBorder="1"/>
    <xf numFmtId="38" fontId="3" fillId="0" borderId="22" xfId="2" applyFont="1" applyFill="1" applyBorder="1"/>
    <xf numFmtId="38" fontId="3" fillId="0" borderId="19" xfId="2" applyFont="1" applyFill="1" applyBorder="1"/>
    <xf numFmtId="0" fontId="3" fillId="0" borderId="20" xfId="0" applyFont="1" applyFill="1" applyBorder="1"/>
    <xf numFmtId="38" fontId="3" fillId="0" borderId="23" xfId="2" applyFont="1" applyFill="1" applyBorder="1"/>
    <xf numFmtId="38" fontId="3" fillId="0" borderId="24" xfId="2" applyFont="1" applyFill="1" applyBorder="1"/>
    <xf numFmtId="38" fontId="3" fillId="0" borderId="25" xfId="2" applyFont="1" applyFill="1" applyBorder="1"/>
    <xf numFmtId="38" fontId="3" fillId="0" borderId="26" xfId="2" applyFont="1" applyFill="1" applyBorder="1"/>
    <xf numFmtId="38" fontId="3" fillId="0" borderId="27" xfId="2" applyFont="1" applyFill="1" applyBorder="1"/>
    <xf numFmtId="38" fontId="3" fillId="0" borderId="28" xfId="2" applyFont="1" applyFill="1" applyBorder="1"/>
    <xf numFmtId="38" fontId="3" fillId="0" borderId="8" xfId="2" applyFont="1" applyFill="1" applyBorder="1"/>
    <xf numFmtId="0" fontId="3" fillId="0" borderId="26" xfId="0" applyFont="1" applyFill="1" applyBorder="1"/>
    <xf numFmtId="38" fontId="3" fillId="0" borderId="29" xfId="2" applyFont="1" applyFill="1" applyBorder="1"/>
    <xf numFmtId="38" fontId="3" fillId="0" borderId="30" xfId="2" applyFont="1" applyFill="1" applyBorder="1"/>
    <xf numFmtId="0" fontId="3" fillId="0" borderId="31" xfId="0" applyFont="1" applyFill="1" applyBorder="1"/>
    <xf numFmtId="38" fontId="3" fillId="0" borderId="32" xfId="2" applyFont="1" applyFill="1" applyBorder="1"/>
    <xf numFmtId="38" fontId="3" fillId="0" borderId="33" xfId="2" applyFont="1" applyFill="1" applyBorder="1"/>
    <xf numFmtId="38" fontId="3" fillId="0" borderId="34" xfId="2" applyFont="1" applyFill="1" applyBorder="1"/>
    <xf numFmtId="38" fontId="3" fillId="0" borderId="31" xfId="2" applyFont="1" applyFill="1" applyBorder="1"/>
    <xf numFmtId="0" fontId="3" fillId="0" borderId="32" xfId="0" applyFont="1" applyFill="1" applyBorder="1"/>
    <xf numFmtId="38" fontId="3" fillId="0" borderId="35" xfId="2" applyFont="1" applyFill="1" applyBorder="1"/>
    <xf numFmtId="38" fontId="3" fillId="0" borderId="36" xfId="2" applyFont="1" applyFill="1" applyBorder="1"/>
    <xf numFmtId="38" fontId="3" fillId="0" borderId="37" xfId="2" applyFont="1" applyFill="1" applyBorder="1"/>
    <xf numFmtId="38" fontId="3" fillId="0" borderId="38" xfId="2" applyFont="1" applyFill="1" applyBorder="1"/>
    <xf numFmtId="38" fontId="3" fillId="0" borderId="39" xfId="2" applyFont="1" applyFill="1" applyBorder="1"/>
    <xf numFmtId="38" fontId="3" fillId="0" borderId="40" xfId="2" applyFont="1" applyFill="1" applyBorder="1"/>
    <xf numFmtId="38" fontId="3" fillId="0" borderId="41" xfId="2" applyFont="1" applyFill="1" applyBorder="1"/>
    <xf numFmtId="0" fontId="3" fillId="0" borderId="26" xfId="0" applyFont="1" applyFill="1" applyBorder="1" applyAlignment="1"/>
    <xf numFmtId="38" fontId="3" fillId="0" borderId="42" xfId="2" applyFont="1" applyFill="1" applyBorder="1"/>
    <xf numFmtId="0" fontId="3" fillId="0" borderId="20" xfId="0" applyFont="1" applyFill="1" applyBorder="1" applyAlignment="1"/>
    <xf numFmtId="0" fontId="3" fillId="0" borderId="20" xfId="0" applyFont="1" applyFill="1" applyBorder="1" applyAlignment="1">
      <alignment horizontal="left"/>
    </xf>
    <xf numFmtId="0" fontId="3" fillId="0" borderId="32" xfId="0" applyFont="1" applyFill="1" applyBorder="1" applyAlignment="1"/>
    <xf numFmtId="0" fontId="3" fillId="0" borderId="43" xfId="0" applyFont="1" applyFill="1" applyBorder="1"/>
    <xf numFmtId="0" fontId="3" fillId="0" borderId="44" xfId="0" applyFont="1" applyFill="1" applyBorder="1"/>
    <xf numFmtId="38" fontId="3" fillId="0" borderId="45" xfId="2" applyFont="1" applyFill="1" applyBorder="1"/>
    <xf numFmtId="38" fontId="3" fillId="0" borderId="46" xfId="2" applyFont="1" applyFill="1" applyBorder="1"/>
    <xf numFmtId="38" fontId="3" fillId="0" borderId="44" xfId="2" applyFont="1" applyFill="1" applyBorder="1"/>
    <xf numFmtId="0" fontId="3" fillId="0" borderId="45" xfId="0" applyFont="1" applyFill="1" applyBorder="1"/>
    <xf numFmtId="0" fontId="4" fillId="0" borderId="0" xfId="0" applyFont="1" applyFill="1"/>
    <xf numFmtId="0" fontId="3" fillId="0" borderId="47" xfId="0" applyFont="1" applyFill="1" applyBorder="1"/>
    <xf numFmtId="38" fontId="3" fillId="0" borderId="48" xfId="2" applyFont="1" applyFill="1" applyBorder="1"/>
    <xf numFmtId="38" fontId="3" fillId="0" borderId="49" xfId="2" applyFont="1" applyFill="1" applyBorder="1"/>
    <xf numFmtId="38" fontId="3" fillId="0" borderId="47" xfId="2" applyFont="1" applyFill="1" applyBorder="1"/>
    <xf numFmtId="0" fontId="3" fillId="0" borderId="48" xfId="0" applyFont="1" applyFill="1" applyBorder="1"/>
    <xf numFmtId="0" fontId="5" fillId="0" borderId="31" xfId="0" applyFont="1" applyFill="1" applyBorder="1"/>
    <xf numFmtId="0" fontId="3" fillId="0" borderId="50" xfId="0" applyFont="1" applyFill="1" applyBorder="1"/>
    <xf numFmtId="38" fontId="3" fillId="0" borderId="51" xfId="2" applyFont="1" applyFill="1" applyBorder="1"/>
    <xf numFmtId="38" fontId="3" fillId="0" borderId="52" xfId="2" applyFont="1" applyFill="1" applyBorder="1"/>
    <xf numFmtId="38" fontId="3" fillId="0" borderId="53" xfId="2" applyFont="1" applyFill="1" applyBorder="1"/>
    <xf numFmtId="38" fontId="3" fillId="0" borderId="50" xfId="2" applyFont="1" applyFill="1" applyBorder="1"/>
    <xf numFmtId="0" fontId="3" fillId="0" borderId="51" xfId="0" applyFont="1" applyFill="1" applyBorder="1"/>
    <xf numFmtId="38" fontId="3" fillId="0" borderId="54" xfId="2" applyFont="1" applyFill="1" applyBorder="1"/>
    <xf numFmtId="38" fontId="3" fillId="0" borderId="55" xfId="2" applyFont="1" applyFill="1" applyBorder="1"/>
    <xf numFmtId="38" fontId="3" fillId="0" borderId="56" xfId="2" applyFont="1" applyFill="1" applyBorder="1"/>
    <xf numFmtId="0" fontId="3" fillId="0" borderId="0" xfId="0" applyFont="1" applyFill="1" applyAlignment="1"/>
    <xf numFmtId="0" fontId="5" fillId="0" borderId="0" xfId="0" applyFont="1" applyFill="1"/>
    <xf numFmtId="0" fontId="6" fillId="0" borderId="0" xfId="0" applyFont="1" applyFill="1"/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8" fontId="3" fillId="0" borderId="59" xfId="2" applyFont="1" applyFill="1" applyBorder="1"/>
    <xf numFmtId="38" fontId="3" fillId="0" borderId="60" xfId="2" applyFont="1" applyFill="1" applyBorder="1"/>
    <xf numFmtId="38" fontId="3" fillId="0" borderId="61" xfId="2" applyFont="1" applyFill="1" applyBorder="1"/>
    <xf numFmtId="38" fontId="3" fillId="0" borderId="43" xfId="2" applyFont="1" applyFill="1" applyBorder="1"/>
    <xf numFmtId="38" fontId="3" fillId="0" borderId="62" xfId="2" applyFont="1" applyFill="1" applyBorder="1"/>
    <xf numFmtId="38" fontId="3" fillId="0" borderId="63" xfId="2" applyFont="1" applyFill="1" applyBorder="1"/>
    <xf numFmtId="38" fontId="3" fillId="0" borderId="64" xfId="2" applyFont="1" applyFill="1" applyBorder="1"/>
    <xf numFmtId="38" fontId="3" fillId="0" borderId="65" xfId="2" applyFont="1" applyFill="1" applyBorder="1"/>
    <xf numFmtId="38" fontId="3" fillId="0" borderId="66" xfId="2" applyFont="1" applyFill="1" applyBorder="1"/>
    <xf numFmtId="0" fontId="3" fillId="0" borderId="67" xfId="0" applyFont="1" applyFill="1" applyBorder="1"/>
    <xf numFmtId="38" fontId="3" fillId="0" borderId="68" xfId="2" applyFont="1" applyFill="1" applyBorder="1"/>
    <xf numFmtId="38" fontId="3" fillId="0" borderId="69" xfId="2" applyFont="1" applyFill="1" applyBorder="1"/>
    <xf numFmtId="38" fontId="3" fillId="0" borderId="70" xfId="2" applyFont="1" applyFill="1" applyBorder="1"/>
    <xf numFmtId="38" fontId="3" fillId="0" borderId="67" xfId="2" applyFont="1" applyFill="1" applyBorder="1"/>
    <xf numFmtId="38" fontId="3" fillId="0" borderId="71" xfId="2" applyFont="1" applyFill="1" applyBorder="1"/>
    <xf numFmtId="38" fontId="3" fillId="0" borderId="72" xfId="2" applyFont="1" applyFill="1" applyBorder="1"/>
    <xf numFmtId="38" fontId="3" fillId="0" borderId="73" xfId="2" applyFont="1" applyFill="1" applyBorder="1"/>
    <xf numFmtId="0" fontId="3" fillId="0" borderId="74" xfId="0" applyFont="1" applyFill="1" applyBorder="1"/>
    <xf numFmtId="38" fontId="3" fillId="0" borderId="75" xfId="2" applyFont="1" applyFill="1" applyBorder="1"/>
    <xf numFmtId="38" fontId="3" fillId="0" borderId="76" xfId="2" applyFont="1" applyFill="1" applyBorder="1"/>
    <xf numFmtId="38" fontId="3" fillId="0" borderId="77" xfId="2" applyFont="1" applyFill="1" applyBorder="1"/>
    <xf numFmtId="38" fontId="3" fillId="0" borderId="78" xfId="2" applyFont="1" applyFill="1" applyBorder="1"/>
    <xf numFmtId="38" fontId="3" fillId="0" borderId="79" xfId="2" applyFont="1" applyFill="1" applyBorder="1"/>
    <xf numFmtId="38" fontId="3" fillId="0" borderId="80" xfId="2" applyFont="1" applyFill="1" applyBorder="1"/>
    <xf numFmtId="0" fontId="3" fillId="0" borderId="78" xfId="0" applyFont="1" applyFill="1" applyBorder="1"/>
    <xf numFmtId="0" fontId="3" fillId="0" borderId="62" xfId="0" applyFont="1" applyFill="1" applyBorder="1"/>
    <xf numFmtId="0" fontId="3" fillId="0" borderId="24" xfId="0" applyFont="1" applyFill="1" applyBorder="1"/>
    <xf numFmtId="38" fontId="3" fillId="0" borderId="81" xfId="2" applyFont="1" applyFill="1" applyBorder="1"/>
    <xf numFmtId="38" fontId="3" fillId="0" borderId="0" xfId="2" applyFont="1" applyFill="1" applyBorder="1"/>
    <xf numFmtId="0" fontId="3" fillId="0" borderId="30" xfId="0" applyFont="1" applyFill="1" applyBorder="1"/>
    <xf numFmtId="0" fontId="3" fillId="0" borderId="71" xfId="0" applyFont="1" applyFill="1" applyBorder="1"/>
    <xf numFmtId="0" fontId="4" fillId="0" borderId="44" xfId="0" applyFont="1" applyFill="1" applyBorder="1"/>
    <xf numFmtId="38" fontId="4" fillId="0" borderId="82" xfId="2" applyFont="1" applyFill="1" applyBorder="1"/>
    <xf numFmtId="38" fontId="4" fillId="0" borderId="16" xfId="2" applyFont="1" applyFill="1" applyBorder="1"/>
    <xf numFmtId="38" fontId="4" fillId="0" borderId="17" xfId="2" applyFont="1" applyFill="1" applyBorder="1"/>
    <xf numFmtId="38" fontId="4" fillId="0" borderId="15" xfId="2" applyFont="1" applyFill="1" applyBorder="1"/>
    <xf numFmtId="38" fontId="4" fillId="0" borderId="83" xfId="2" applyFont="1" applyFill="1" applyBorder="1"/>
    <xf numFmtId="0" fontId="4" fillId="0" borderId="15" xfId="0" applyFont="1" applyFill="1" applyBorder="1"/>
    <xf numFmtId="38" fontId="4" fillId="0" borderId="18" xfId="2" applyFont="1" applyFill="1" applyBorder="1"/>
    <xf numFmtId="0" fontId="3" fillId="0" borderId="15" xfId="0" applyFont="1" applyFill="1" applyBorder="1"/>
    <xf numFmtId="0" fontId="4" fillId="0" borderId="19" xfId="0" applyFont="1" applyFill="1" applyBorder="1"/>
    <xf numFmtId="38" fontId="4" fillId="0" borderId="65" xfId="2" applyFont="1" applyFill="1" applyBorder="1"/>
    <xf numFmtId="38" fontId="4" fillId="0" borderId="21" xfId="2" applyFont="1" applyFill="1" applyBorder="1"/>
    <xf numFmtId="38" fontId="4" fillId="0" borderId="25" xfId="2" applyFont="1" applyFill="1" applyBorder="1"/>
    <xf numFmtId="38" fontId="4" fillId="0" borderId="24" xfId="2" applyFont="1" applyFill="1" applyBorder="1"/>
    <xf numFmtId="38" fontId="4" fillId="0" borderId="66" xfId="2" applyFont="1" applyFill="1" applyBorder="1"/>
    <xf numFmtId="0" fontId="4" fillId="0" borderId="24" xfId="0" applyFont="1" applyFill="1" applyBorder="1"/>
    <xf numFmtId="38" fontId="4" fillId="0" borderId="23" xfId="2" applyFont="1" applyFill="1" applyBorder="1"/>
    <xf numFmtId="0" fontId="4" fillId="0" borderId="47" xfId="0" applyFont="1" applyFill="1" applyBorder="1"/>
    <xf numFmtId="38" fontId="4" fillId="0" borderId="84" xfId="2" applyFont="1" applyFill="1" applyBorder="1"/>
    <xf numFmtId="38" fontId="4" fillId="0" borderId="38" xfId="2" applyFont="1" applyFill="1" applyBorder="1"/>
    <xf numFmtId="38" fontId="4" fillId="0" borderId="39" xfId="2" applyFont="1" applyFill="1" applyBorder="1"/>
    <xf numFmtId="38" fontId="4" fillId="0" borderId="37" xfId="2" applyFont="1" applyFill="1" applyBorder="1"/>
    <xf numFmtId="38" fontId="4" fillId="0" borderId="85" xfId="2" applyFont="1" applyFill="1" applyBorder="1"/>
    <xf numFmtId="0" fontId="4" fillId="0" borderId="37" xfId="0" applyFont="1" applyFill="1" applyBorder="1"/>
    <xf numFmtId="38" fontId="4" fillId="0" borderId="40" xfId="2" applyFont="1" applyFill="1" applyBorder="1"/>
    <xf numFmtId="0" fontId="3" fillId="0" borderId="37" xfId="0" applyFont="1" applyFill="1" applyBorder="1"/>
    <xf numFmtId="0" fontId="4" fillId="0" borderId="31" xfId="0" applyFont="1" applyFill="1" applyBorder="1"/>
    <xf numFmtId="38" fontId="4" fillId="0" borderId="86" xfId="2" applyFont="1" applyFill="1" applyBorder="1"/>
    <xf numFmtId="38" fontId="4" fillId="0" borderId="33" xfId="2" applyFont="1" applyFill="1" applyBorder="1"/>
    <xf numFmtId="38" fontId="4" fillId="0" borderId="41" xfId="2" applyFont="1" applyFill="1" applyBorder="1"/>
    <xf numFmtId="38" fontId="4" fillId="0" borderId="36" xfId="2" applyFont="1" applyFill="1" applyBorder="1"/>
    <xf numFmtId="38" fontId="4" fillId="0" borderId="87" xfId="2" applyFont="1" applyFill="1" applyBorder="1"/>
    <xf numFmtId="0" fontId="4" fillId="0" borderId="36" xfId="0" applyFont="1" applyFill="1" applyBorder="1"/>
    <xf numFmtId="38" fontId="4" fillId="0" borderId="35" xfId="2" applyFont="1" applyFill="1" applyBorder="1"/>
    <xf numFmtId="0" fontId="3" fillId="0" borderId="36" xfId="0" applyFont="1" applyFill="1" applyBorder="1"/>
    <xf numFmtId="0" fontId="4" fillId="0" borderId="9" xfId="0" applyFont="1" applyFill="1" applyBorder="1"/>
    <xf numFmtId="38" fontId="4" fillId="0" borderId="88" xfId="2" applyFont="1" applyFill="1" applyBorder="1"/>
    <xf numFmtId="38" fontId="4" fillId="0" borderId="11" xfId="2" applyFont="1" applyFill="1" applyBorder="1"/>
    <xf numFmtId="38" fontId="4" fillId="0" borderId="89" xfId="2" applyFont="1" applyFill="1" applyBorder="1"/>
    <xf numFmtId="38" fontId="4" fillId="0" borderId="14" xfId="2" applyFont="1" applyFill="1" applyBorder="1"/>
    <xf numFmtId="38" fontId="4" fillId="0" borderId="90" xfId="2" applyFont="1" applyFill="1" applyBorder="1"/>
    <xf numFmtId="0" fontId="4" fillId="0" borderId="14" xfId="0" applyFont="1" applyFill="1" applyBorder="1"/>
    <xf numFmtId="38" fontId="4" fillId="0" borderId="13" xfId="2" applyFont="1" applyFill="1" applyBorder="1"/>
    <xf numFmtId="0" fontId="3" fillId="0" borderId="14" xfId="0" applyFont="1" applyFill="1" applyBorder="1"/>
    <xf numFmtId="38" fontId="3" fillId="0" borderId="86" xfId="2" applyFont="1" applyFill="1" applyBorder="1"/>
    <xf numFmtId="38" fontId="3" fillId="0" borderId="84" xfId="2" applyFont="1" applyFill="1" applyBorder="1"/>
    <xf numFmtId="0" fontId="3" fillId="0" borderId="91" xfId="0" applyFont="1" applyFill="1" applyBorder="1"/>
    <xf numFmtId="38" fontId="3" fillId="0" borderId="92" xfId="2" applyFont="1" applyFill="1" applyBorder="1"/>
    <xf numFmtId="38" fontId="3" fillId="0" borderId="93" xfId="2" applyFont="1" applyFill="1" applyBorder="1"/>
    <xf numFmtId="38" fontId="3" fillId="0" borderId="94" xfId="2" applyFont="1" applyFill="1" applyBorder="1"/>
    <xf numFmtId="38" fontId="3" fillId="0" borderId="95" xfId="2" applyFont="1" applyFill="1" applyBorder="1"/>
    <xf numFmtId="3" fontId="3" fillId="0" borderId="0" xfId="0" applyNumberFormat="1" applyFont="1" applyFill="1"/>
    <xf numFmtId="3" fontId="4" fillId="0" borderId="0" xfId="0" applyNumberFormat="1" applyFont="1" applyFill="1"/>
    <xf numFmtId="3" fontId="3" fillId="0" borderId="26" xfId="2" applyNumberFormat="1" applyFont="1" applyFill="1" applyBorder="1"/>
    <xf numFmtId="3" fontId="3" fillId="0" borderId="27" xfId="2" applyNumberFormat="1" applyFont="1" applyFill="1" applyBorder="1"/>
    <xf numFmtId="3" fontId="3" fillId="0" borderId="28" xfId="2" applyNumberFormat="1" applyFont="1" applyFill="1" applyBorder="1"/>
    <xf numFmtId="3" fontId="3" fillId="0" borderId="42" xfId="2" applyNumberFormat="1" applyFont="1" applyFill="1" applyBorder="1"/>
    <xf numFmtId="3" fontId="3" fillId="0" borderId="29" xfId="2" applyNumberFormat="1" applyFont="1" applyFill="1" applyBorder="1"/>
    <xf numFmtId="3" fontId="3" fillId="0" borderId="14" xfId="2" applyNumberFormat="1" applyFont="1" applyFill="1" applyBorder="1"/>
    <xf numFmtId="3" fontId="3" fillId="0" borderId="11" xfId="2" applyNumberFormat="1" applyFont="1" applyFill="1" applyBorder="1"/>
    <xf numFmtId="3" fontId="3" fillId="0" borderId="89" xfId="2" applyNumberFormat="1" applyFont="1" applyFill="1" applyBorder="1"/>
    <xf numFmtId="3" fontId="3" fillId="0" borderId="20" xfId="2" applyNumberFormat="1" applyFont="1" applyFill="1" applyBorder="1"/>
    <xf numFmtId="3" fontId="3" fillId="0" borderId="21" xfId="2" applyNumberFormat="1" applyFont="1" applyFill="1" applyBorder="1"/>
    <xf numFmtId="3" fontId="3" fillId="0" borderId="22" xfId="2" applyNumberFormat="1" applyFont="1" applyFill="1" applyBorder="1"/>
    <xf numFmtId="3" fontId="3" fillId="0" borderId="25" xfId="2" applyNumberFormat="1" applyFont="1" applyFill="1" applyBorder="1"/>
    <xf numFmtId="3" fontId="3" fillId="0" borderId="23" xfId="2" applyNumberFormat="1" applyFont="1" applyFill="1" applyBorder="1"/>
    <xf numFmtId="3" fontId="3" fillId="0" borderId="24" xfId="2" applyNumberFormat="1" applyFont="1" applyFill="1" applyBorder="1"/>
    <xf numFmtId="3" fontId="3" fillId="0" borderId="37" xfId="2" applyNumberFormat="1" applyFont="1" applyFill="1" applyBorder="1"/>
    <xf numFmtId="3" fontId="3" fillId="0" borderId="38" xfId="2" applyNumberFormat="1" applyFont="1" applyFill="1" applyBorder="1"/>
    <xf numFmtId="3" fontId="3" fillId="0" borderId="39" xfId="2" applyNumberFormat="1" applyFont="1" applyFill="1" applyBorder="1"/>
    <xf numFmtId="3" fontId="3" fillId="0" borderId="96" xfId="2" applyNumberFormat="1" applyFont="1" applyFill="1" applyBorder="1"/>
    <xf numFmtId="3" fontId="3" fillId="0" borderId="60" xfId="2" applyNumberFormat="1" applyFont="1" applyFill="1" applyBorder="1"/>
    <xf numFmtId="3" fontId="3" fillId="0" borderId="97" xfId="2" applyNumberFormat="1" applyFont="1" applyFill="1" applyBorder="1"/>
    <xf numFmtId="3" fontId="3" fillId="0" borderId="61" xfId="2" applyNumberFormat="1" applyFont="1" applyFill="1" applyBorder="1"/>
    <xf numFmtId="3" fontId="3" fillId="0" borderId="64" xfId="2" applyNumberFormat="1" applyFont="1" applyFill="1" applyBorder="1"/>
    <xf numFmtId="3" fontId="3" fillId="0" borderId="78" xfId="2" applyNumberFormat="1" applyFont="1" applyFill="1" applyBorder="1"/>
    <xf numFmtId="3" fontId="3" fillId="0" borderId="76" xfId="2" applyNumberFormat="1" applyFont="1" applyFill="1" applyBorder="1"/>
    <xf numFmtId="3" fontId="3" fillId="0" borderId="17" xfId="2" applyNumberFormat="1" applyFont="1" applyFill="1" applyBorder="1"/>
    <xf numFmtId="3" fontId="3" fillId="0" borderId="98" xfId="2" applyNumberFormat="1" applyFont="1" applyFill="1" applyBorder="1"/>
    <xf numFmtId="3" fontId="3" fillId="0" borderId="99" xfId="2" applyNumberFormat="1" applyFont="1" applyFill="1" applyBorder="1"/>
    <xf numFmtId="3" fontId="3" fillId="0" borderId="77" xfId="2" applyNumberFormat="1" applyFont="1" applyFill="1" applyBorder="1"/>
    <xf numFmtId="3" fontId="3" fillId="0" borderId="80" xfId="2" applyNumberFormat="1" applyFont="1" applyFill="1" applyBorder="1"/>
    <xf numFmtId="3" fontId="3" fillId="0" borderId="30" xfId="2" applyNumberFormat="1" applyFont="1" applyFill="1" applyBorder="1"/>
    <xf numFmtId="3" fontId="3" fillId="0" borderId="100" xfId="2" applyNumberFormat="1" applyFont="1" applyFill="1" applyBorder="1"/>
    <xf numFmtId="3" fontId="3" fillId="0" borderId="93" xfId="2" applyNumberFormat="1" applyFont="1" applyFill="1" applyBorder="1"/>
    <xf numFmtId="3" fontId="3" fillId="0" borderId="101" xfId="2" applyNumberFormat="1" applyFont="1" applyFill="1" applyBorder="1"/>
    <xf numFmtId="3" fontId="3" fillId="0" borderId="94" xfId="2" applyNumberFormat="1" applyFont="1" applyFill="1" applyBorder="1"/>
    <xf numFmtId="3" fontId="3" fillId="0" borderId="102" xfId="2" applyNumberFormat="1" applyFont="1" applyFill="1" applyBorder="1"/>
    <xf numFmtId="3" fontId="3" fillId="0" borderId="103" xfId="2" applyNumberFormat="1" applyFont="1" applyFill="1" applyBorder="1"/>
    <xf numFmtId="0" fontId="3" fillId="0" borderId="104" xfId="0" applyFont="1" applyFill="1" applyBorder="1"/>
    <xf numFmtId="3" fontId="3" fillId="0" borderId="105" xfId="2" applyNumberFormat="1" applyFont="1" applyFill="1" applyBorder="1"/>
    <xf numFmtId="3" fontId="3" fillId="0" borderId="106" xfId="2" applyNumberFormat="1" applyFont="1" applyFill="1" applyBorder="1"/>
    <xf numFmtId="3" fontId="3" fillId="0" borderId="107" xfId="2" applyNumberFormat="1" applyFont="1" applyFill="1" applyBorder="1"/>
    <xf numFmtId="3" fontId="3" fillId="0" borderId="108" xfId="2" applyNumberFormat="1" applyFont="1" applyFill="1" applyBorder="1"/>
    <xf numFmtId="3" fontId="3" fillId="0" borderId="109" xfId="2" applyNumberFormat="1" applyFont="1" applyFill="1" applyBorder="1"/>
    <xf numFmtId="0" fontId="3" fillId="0" borderId="109" xfId="0" applyFont="1" applyFill="1" applyBorder="1"/>
    <xf numFmtId="3" fontId="3" fillId="0" borderId="110" xfId="2" applyNumberFormat="1" applyFont="1" applyFill="1" applyBorder="1"/>
    <xf numFmtId="3" fontId="3" fillId="0" borderId="85" xfId="2" applyNumberFormat="1" applyFont="1" applyFill="1" applyBorder="1"/>
    <xf numFmtId="3" fontId="3" fillId="0" borderId="40" xfId="2" applyNumberFormat="1" applyFont="1" applyFill="1" applyBorder="1"/>
    <xf numFmtId="3" fontId="3" fillId="0" borderId="111" xfId="2" applyNumberFormat="1" applyFont="1" applyFill="1" applyBorder="1"/>
    <xf numFmtId="3" fontId="3" fillId="0" borderId="70" xfId="2" applyNumberFormat="1" applyFont="1" applyFill="1" applyBorder="1"/>
    <xf numFmtId="3" fontId="3" fillId="0" borderId="73" xfId="2" applyNumberFormat="1" applyFont="1" applyFill="1" applyBorder="1"/>
    <xf numFmtId="0" fontId="3" fillId="0" borderId="73" xfId="0" applyFont="1" applyFill="1" applyBorder="1"/>
    <xf numFmtId="3" fontId="3" fillId="0" borderId="71" xfId="2" applyNumberFormat="1" applyFont="1" applyFill="1" applyBorder="1"/>
    <xf numFmtId="3" fontId="3" fillId="0" borderId="69" xfId="2" applyNumberFormat="1" applyFont="1" applyFill="1" applyBorder="1"/>
    <xf numFmtId="0" fontId="3" fillId="0" borderId="80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3" fillId="0" borderId="18" xfId="0" applyFont="1" applyFill="1" applyBorder="1"/>
    <xf numFmtId="3" fontId="3" fillId="0" borderId="15" xfId="2" applyNumberFormat="1" applyFont="1" applyFill="1" applyBorder="1"/>
    <xf numFmtId="3" fontId="3" fillId="0" borderId="16" xfId="2" applyNumberFormat="1" applyFont="1" applyFill="1" applyBorder="1"/>
    <xf numFmtId="0" fontId="3" fillId="0" borderId="23" xfId="0" applyFont="1" applyFill="1" applyBorder="1"/>
    <xf numFmtId="0" fontId="3" fillId="0" borderId="40" xfId="0" applyFont="1" applyFill="1" applyBorder="1"/>
    <xf numFmtId="0" fontId="3" fillId="0" borderId="29" xfId="0" applyFont="1" applyFill="1" applyBorder="1"/>
    <xf numFmtId="3" fontId="3" fillId="0" borderId="37" xfId="2" applyNumberFormat="1" applyFont="1" applyFill="1" applyBorder="1" applyAlignment="1"/>
    <xf numFmtId="3" fontId="3" fillId="0" borderId="38" xfId="2" applyNumberFormat="1" applyFont="1" applyFill="1" applyBorder="1" applyAlignment="1"/>
    <xf numFmtId="3" fontId="3" fillId="0" borderId="39" xfId="2" applyNumberFormat="1" applyFont="1" applyFill="1" applyBorder="1" applyAlignment="1"/>
    <xf numFmtId="3" fontId="3" fillId="0" borderId="15" xfId="2" applyNumberFormat="1" applyFont="1" applyFill="1" applyBorder="1" applyAlignment="1"/>
    <xf numFmtId="3" fontId="3" fillId="0" borderId="16" xfId="2" applyNumberFormat="1" applyFont="1" applyFill="1" applyBorder="1" applyAlignment="1"/>
    <xf numFmtId="3" fontId="3" fillId="0" borderId="17" xfId="2" applyNumberFormat="1" applyFont="1" applyFill="1" applyBorder="1" applyAlignment="1"/>
    <xf numFmtId="0" fontId="3" fillId="0" borderId="96" xfId="0" applyFont="1" applyFill="1" applyBorder="1"/>
    <xf numFmtId="3" fontId="3" fillId="0" borderId="96" xfId="2" applyNumberFormat="1" applyFont="1" applyFill="1" applyBorder="1" applyAlignment="1">
      <alignment horizontal="center"/>
    </xf>
    <xf numFmtId="3" fontId="3" fillId="0" borderId="60" xfId="2" applyNumberFormat="1" applyFont="1" applyFill="1" applyBorder="1" applyAlignment="1">
      <alignment horizontal="center"/>
    </xf>
    <xf numFmtId="3" fontId="3" fillId="0" borderId="60" xfId="2" applyNumberFormat="1" applyFont="1" applyFill="1" applyBorder="1" applyAlignment="1">
      <alignment horizontal="right"/>
    </xf>
    <xf numFmtId="3" fontId="3" fillId="0" borderId="61" xfId="2" applyNumberFormat="1" applyFont="1" applyFill="1" applyBorder="1" applyAlignment="1">
      <alignment horizontal="center"/>
    </xf>
    <xf numFmtId="3" fontId="3" fillId="0" borderId="64" xfId="2" applyNumberFormat="1" applyFont="1" applyFill="1" applyBorder="1" applyAlignment="1">
      <alignment horizontal="center"/>
    </xf>
    <xf numFmtId="3" fontId="3" fillId="0" borderId="71" xfId="2" applyNumberFormat="1" applyFont="1" applyFill="1" applyBorder="1" applyAlignment="1"/>
    <xf numFmtId="3" fontId="3" fillId="0" borderId="69" xfId="2" applyNumberFormat="1" applyFont="1" applyFill="1" applyBorder="1" applyAlignment="1"/>
    <xf numFmtId="3" fontId="3" fillId="0" borderId="70" xfId="2" applyNumberFormat="1" applyFont="1" applyFill="1" applyBorder="1" applyAlignment="1"/>
    <xf numFmtId="0" fontId="3" fillId="0" borderId="105" xfId="0" applyFont="1" applyFill="1" applyBorder="1"/>
    <xf numFmtId="3" fontId="3" fillId="0" borderId="105" xfId="2" applyNumberFormat="1" applyFont="1" applyFill="1" applyBorder="1" applyAlignment="1">
      <alignment horizontal="center"/>
    </xf>
    <xf numFmtId="3" fontId="3" fillId="0" borderId="106" xfId="2" applyNumberFormat="1" applyFont="1" applyFill="1" applyBorder="1" applyAlignment="1">
      <alignment horizontal="center"/>
    </xf>
    <xf numFmtId="3" fontId="3" fillId="0" borderId="106" xfId="2" applyNumberFormat="1" applyFont="1" applyFill="1" applyBorder="1" applyAlignment="1">
      <alignment horizontal="right"/>
    </xf>
    <xf numFmtId="3" fontId="3" fillId="0" borderId="108" xfId="2" applyNumberFormat="1" applyFont="1" applyFill="1" applyBorder="1" applyAlignment="1">
      <alignment horizontal="center"/>
    </xf>
    <xf numFmtId="3" fontId="3" fillId="0" borderId="109" xfId="2" applyNumberFormat="1" applyFont="1" applyFill="1" applyBorder="1" applyAlignment="1">
      <alignment horizontal="center"/>
    </xf>
    <xf numFmtId="0" fontId="3" fillId="0" borderId="112" xfId="0" applyFont="1" applyFill="1" applyBorder="1" applyAlignment="1">
      <alignment horizontal="center" vertical="center"/>
    </xf>
    <xf numFmtId="0" fontId="3" fillId="0" borderId="113" xfId="0" applyFont="1" applyFill="1" applyBorder="1"/>
    <xf numFmtId="3" fontId="3" fillId="0" borderId="114" xfId="2" applyNumberFormat="1" applyFont="1" applyFill="1" applyBorder="1" applyAlignment="1"/>
    <xf numFmtId="3" fontId="3" fillId="0" borderId="115" xfId="2" applyNumberFormat="1" applyFont="1" applyFill="1" applyBorder="1" applyAlignment="1"/>
    <xf numFmtId="3" fontId="3" fillId="0" borderId="116" xfId="2" applyNumberFormat="1" applyFont="1" applyFill="1" applyBorder="1" applyAlignment="1"/>
    <xf numFmtId="0" fontId="3" fillId="0" borderId="105" xfId="0" applyFont="1" applyFill="1" applyBorder="1" applyAlignment="1">
      <alignment horizontal="center" vertical="center"/>
    </xf>
    <xf numFmtId="38" fontId="4" fillId="0" borderId="0" xfId="0" applyNumberFormat="1" applyFont="1" applyFill="1"/>
    <xf numFmtId="3" fontId="3" fillId="0" borderId="26" xfId="2" applyNumberFormat="1" applyFont="1" applyFill="1" applyBorder="1" applyAlignment="1">
      <alignment horizontal="center"/>
    </xf>
    <xf numFmtId="3" fontId="3" fillId="0" borderId="27" xfId="2" applyNumberFormat="1" applyFont="1" applyFill="1" applyBorder="1" applyAlignment="1">
      <alignment horizontal="center"/>
    </xf>
    <xf numFmtId="3" fontId="3" fillId="0" borderId="27" xfId="2" applyNumberFormat="1" applyFont="1" applyFill="1" applyBorder="1" applyAlignment="1">
      <alignment horizontal="right"/>
    </xf>
    <xf numFmtId="3" fontId="3" fillId="0" borderId="42" xfId="2" applyNumberFormat="1" applyFont="1" applyFill="1" applyBorder="1" applyAlignment="1">
      <alignment horizontal="center"/>
    </xf>
    <xf numFmtId="3" fontId="3" fillId="0" borderId="29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/>
    <xf numFmtId="3" fontId="3" fillId="0" borderId="36" xfId="2" applyNumberFormat="1" applyFont="1" applyFill="1" applyBorder="1" applyAlignment="1"/>
    <xf numFmtId="3" fontId="3" fillId="0" borderId="33" xfId="2" applyNumberFormat="1" applyFont="1" applyFill="1" applyBorder="1" applyAlignment="1"/>
    <xf numFmtId="3" fontId="3" fillId="0" borderId="41" xfId="2" applyNumberFormat="1" applyFont="1" applyFill="1" applyBorder="1" applyAlignment="1"/>
    <xf numFmtId="0" fontId="3" fillId="0" borderId="13" xfId="0" applyFont="1" applyFill="1" applyBorder="1"/>
    <xf numFmtId="3" fontId="3" fillId="0" borderId="14" xfId="2" applyNumberFormat="1" applyFont="1" applyFill="1" applyBorder="1" applyAlignment="1"/>
    <xf numFmtId="3" fontId="3" fillId="0" borderId="11" xfId="2" applyNumberFormat="1" applyFont="1" applyFill="1" applyBorder="1" applyAlignment="1"/>
    <xf numFmtId="3" fontId="3" fillId="0" borderId="89" xfId="2" applyNumberFormat="1" applyFont="1" applyFill="1" applyBorder="1" applyAlignment="1"/>
    <xf numFmtId="3" fontId="3" fillId="0" borderId="24" xfId="2" applyNumberFormat="1" applyFont="1" applyFill="1" applyBorder="1" applyAlignment="1"/>
    <xf numFmtId="3" fontId="3" fillId="0" borderId="21" xfId="2" applyNumberFormat="1" applyFont="1" applyFill="1" applyBorder="1" applyAlignment="1"/>
    <xf numFmtId="3" fontId="3" fillId="0" borderId="25" xfId="2" applyNumberFormat="1" applyFont="1" applyFill="1" applyBorder="1" applyAlignment="1"/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/>
    <xf numFmtId="3" fontId="3" fillId="0" borderId="78" xfId="2" applyNumberFormat="1" applyFont="1" applyFill="1" applyBorder="1" applyAlignment="1"/>
    <xf numFmtId="3" fontId="3" fillId="0" borderId="76" xfId="2" applyNumberFormat="1" applyFont="1" applyFill="1" applyBorder="1" applyAlignment="1"/>
    <xf numFmtId="3" fontId="3" fillId="0" borderId="77" xfId="2" applyNumberFormat="1" applyFont="1" applyFill="1" applyBorder="1" applyAlignment="1"/>
    <xf numFmtId="0" fontId="3" fillId="0" borderId="64" xfId="0" applyFont="1" applyFill="1" applyBorder="1"/>
    <xf numFmtId="3" fontId="3" fillId="0" borderId="30" xfId="2" applyNumberFormat="1" applyFont="1" applyFill="1" applyBorder="1" applyAlignment="1"/>
    <xf numFmtId="3" fontId="3" fillId="0" borderId="27" xfId="2" applyNumberFormat="1" applyFont="1" applyFill="1" applyBorder="1" applyAlignment="1"/>
    <xf numFmtId="3" fontId="3" fillId="0" borderId="42" xfId="2" applyNumberFormat="1" applyFont="1" applyFill="1" applyBorder="1" applyAlignment="1"/>
    <xf numFmtId="3" fontId="3" fillId="0" borderId="51" xfId="2" applyNumberFormat="1" applyFont="1" applyFill="1" applyBorder="1" applyAlignment="1">
      <alignment horizontal="center"/>
    </xf>
    <xf numFmtId="3" fontId="3" fillId="0" borderId="52" xfId="2" applyNumberFormat="1" applyFont="1" applyFill="1" applyBorder="1" applyAlignment="1">
      <alignment horizontal="center"/>
    </xf>
    <xf numFmtId="3" fontId="3" fillId="0" borderId="52" xfId="2" applyNumberFormat="1" applyFont="1" applyFill="1" applyBorder="1" applyAlignment="1">
      <alignment horizontal="right"/>
    </xf>
    <xf numFmtId="3" fontId="3" fillId="0" borderId="53" xfId="2" applyNumberFormat="1" applyFont="1" applyFill="1" applyBorder="1"/>
    <xf numFmtId="3" fontId="3" fillId="0" borderId="51" xfId="2" applyNumberFormat="1" applyFont="1" applyFill="1" applyBorder="1"/>
    <xf numFmtId="3" fontId="3" fillId="0" borderId="56" xfId="2" applyNumberFormat="1" applyFont="1" applyFill="1" applyBorder="1" applyAlignment="1">
      <alignment horizontal="center"/>
    </xf>
    <xf numFmtId="3" fontId="3" fillId="0" borderId="54" xfId="2" applyNumberFormat="1" applyFont="1" applyFill="1" applyBorder="1" applyAlignment="1">
      <alignment horizontal="center"/>
    </xf>
    <xf numFmtId="0" fontId="3" fillId="0" borderId="117" xfId="0" applyFont="1" applyFill="1" applyBorder="1" applyAlignment="1">
      <alignment horizontal="center" vertical="center"/>
    </xf>
    <xf numFmtId="0" fontId="3" fillId="0" borderId="54" xfId="0" applyFont="1" applyFill="1" applyBorder="1"/>
    <xf numFmtId="3" fontId="3" fillId="0" borderId="55" xfId="2" applyNumberFormat="1" applyFont="1" applyFill="1" applyBorder="1" applyAlignment="1"/>
    <xf numFmtId="3" fontId="3" fillId="0" borderId="52" xfId="2" applyNumberFormat="1" applyFont="1" applyFill="1" applyBorder="1" applyAlignment="1"/>
    <xf numFmtId="3" fontId="3" fillId="0" borderId="56" xfId="2" applyNumberFormat="1" applyFont="1" applyFill="1" applyBorder="1" applyAlignment="1"/>
    <xf numFmtId="0" fontId="3" fillId="0" borderId="51" xfId="0" applyFont="1" applyFill="1" applyBorder="1" applyAlignment="1">
      <alignment horizontal="center" vertical="center"/>
    </xf>
    <xf numFmtId="3" fontId="3" fillId="0" borderId="115" xfId="2" applyNumberFormat="1" applyFont="1" applyFill="1" applyBorder="1" applyAlignment="1">
      <alignment horizontal="right"/>
    </xf>
    <xf numFmtId="3" fontId="3" fillId="0" borderId="76" xfId="2" applyNumberFormat="1" applyFont="1" applyFill="1" applyBorder="1" applyAlignment="1">
      <alignment horizontal="right"/>
    </xf>
    <xf numFmtId="3" fontId="3" fillId="0" borderId="38" xfId="2" applyNumberFormat="1" applyFont="1" applyFill="1" applyBorder="1" applyAlignment="1">
      <alignment horizontal="right"/>
    </xf>
    <xf numFmtId="3" fontId="3" fillId="0" borderId="16" xfId="2" applyNumberFormat="1" applyFont="1" applyFill="1" applyBorder="1" applyAlignment="1">
      <alignment horizontal="right"/>
    </xf>
    <xf numFmtId="3" fontId="3" fillId="0" borderId="33" xfId="2" applyNumberFormat="1" applyFont="1" applyFill="1" applyBorder="1" applyAlignment="1">
      <alignment horizontal="right"/>
    </xf>
    <xf numFmtId="0" fontId="3" fillId="0" borderId="1" xfId="0" applyFont="1" applyFill="1" applyBorder="1"/>
    <xf numFmtId="3" fontId="3" fillId="0" borderId="62" xfId="2" applyNumberFormat="1" applyFont="1" applyFill="1" applyBorder="1"/>
    <xf numFmtId="3" fontId="3" fillId="0" borderId="48" xfId="2" applyNumberFormat="1" applyFont="1" applyFill="1" applyBorder="1"/>
    <xf numFmtId="3" fontId="3" fillId="0" borderId="49" xfId="2" applyNumberFormat="1" applyFont="1" applyFill="1" applyBorder="1"/>
    <xf numFmtId="3" fontId="3" fillId="0" borderId="45" xfId="2" applyNumberFormat="1" applyFont="1" applyFill="1" applyBorder="1"/>
    <xf numFmtId="3" fontId="3" fillId="0" borderId="16" xfId="2" applyNumberFormat="1" applyFont="1" applyFill="1" applyBorder="1" applyAlignment="1">
      <alignment horizontal="center"/>
    </xf>
    <xf numFmtId="3" fontId="3" fillId="0" borderId="46" xfId="2" applyNumberFormat="1" applyFont="1" applyFill="1" applyBorder="1" applyAlignment="1">
      <alignment horizontal="center"/>
    </xf>
    <xf numFmtId="3" fontId="3" fillId="0" borderId="45" xfId="2" applyNumberFormat="1" applyFont="1" applyFill="1" applyBorder="1" applyAlignment="1"/>
    <xf numFmtId="3" fontId="3" fillId="0" borderId="52" xfId="2" applyNumberFormat="1" applyFont="1" applyFill="1" applyBorder="1"/>
    <xf numFmtId="3" fontId="3" fillId="0" borderId="33" xfId="2" applyNumberFormat="1" applyFont="1" applyFill="1" applyBorder="1" applyAlignment="1">
      <alignment horizontal="center"/>
    </xf>
    <xf numFmtId="3" fontId="3" fillId="0" borderId="34" xfId="2" applyNumberFormat="1" applyFont="1" applyFill="1" applyBorder="1" applyAlignment="1">
      <alignment horizontal="center"/>
    </xf>
    <xf numFmtId="3" fontId="3" fillId="0" borderId="32" xfId="2" applyNumberFormat="1" applyFont="1" applyFill="1" applyBorder="1" applyAlignment="1"/>
    <xf numFmtId="38" fontId="3" fillId="0" borderId="104" xfId="2" applyFont="1" applyFill="1" applyBorder="1"/>
    <xf numFmtId="3" fontId="3" fillId="0" borderId="110" xfId="2" applyNumberFormat="1" applyFont="1" applyFill="1" applyBorder="1" applyAlignment="1">
      <alignment horizontal="center"/>
    </xf>
    <xf numFmtId="3" fontId="3" fillId="0" borderId="30" xfId="2" applyNumberFormat="1" applyFont="1" applyFill="1" applyBorder="1" applyAlignment="1">
      <alignment horizontal="center"/>
    </xf>
    <xf numFmtId="3" fontId="3" fillId="0" borderId="32" xfId="2" applyNumberFormat="1" applyFont="1" applyFill="1" applyBorder="1"/>
    <xf numFmtId="3" fontId="3" fillId="0" borderId="33" xfId="2" applyNumberFormat="1" applyFont="1" applyFill="1" applyBorder="1"/>
    <xf numFmtId="38" fontId="3" fillId="0" borderId="31" xfId="2" applyFont="1" applyFill="1" applyBorder="1" applyAlignment="1">
      <alignment horizontal="center"/>
    </xf>
    <xf numFmtId="3" fontId="3" fillId="0" borderId="32" xfId="2" applyNumberFormat="1" applyFont="1" applyFill="1" applyBorder="1" applyAlignment="1">
      <alignment horizontal="center"/>
    </xf>
    <xf numFmtId="3" fontId="3" fillId="0" borderId="41" xfId="2" applyNumberFormat="1" applyFont="1" applyFill="1" applyBorder="1" applyAlignment="1">
      <alignment horizontal="center"/>
    </xf>
    <xf numFmtId="3" fontId="3" fillId="0" borderId="35" xfId="2" applyNumberFormat="1" applyFont="1" applyFill="1" applyBorder="1" applyAlignment="1">
      <alignment horizontal="center"/>
    </xf>
    <xf numFmtId="3" fontId="3" fillId="0" borderId="36" xfId="2" applyNumberFormat="1" applyFont="1" applyFill="1" applyBorder="1" applyAlignment="1">
      <alignment horizontal="center"/>
    </xf>
    <xf numFmtId="3" fontId="3" fillId="0" borderId="56" xfId="2" applyNumberFormat="1" applyFont="1" applyFill="1" applyBorder="1"/>
    <xf numFmtId="3" fontId="3" fillId="0" borderId="54" xfId="2" applyNumberFormat="1" applyFont="1" applyFill="1" applyBorder="1"/>
    <xf numFmtId="3" fontId="3" fillId="0" borderId="55" xfId="2" applyNumberFormat="1" applyFont="1" applyFill="1" applyBorder="1"/>
    <xf numFmtId="0" fontId="3" fillId="0" borderId="98" xfId="0" applyFont="1" applyFill="1" applyBorder="1"/>
    <xf numFmtId="38" fontId="3" fillId="0" borderId="0" xfId="0" applyNumberFormat="1" applyFont="1" applyFill="1"/>
    <xf numFmtId="0" fontId="7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6" xfId="0" applyFont="1" applyBorder="1"/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Fill="1" applyBorder="1"/>
    <xf numFmtId="0" fontId="9" fillId="0" borderId="14" xfId="0" applyFont="1" applyBorder="1"/>
    <xf numFmtId="0" fontId="9" fillId="0" borderId="24" xfId="0" applyFont="1" applyBorder="1"/>
    <xf numFmtId="0" fontId="9" fillId="0" borderId="118" xfId="0" applyFont="1" applyBorder="1"/>
    <xf numFmtId="0" fontId="9" fillId="0" borderId="0" xfId="0" applyFont="1" applyFill="1" applyAlignment="1"/>
    <xf numFmtId="0" fontId="3" fillId="0" borderId="0" xfId="0" applyFont="1"/>
    <xf numFmtId="0" fontId="12" fillId="0" borderId="0" xfId="0" applyFont="1"/>
    <xf numFmtId="0" fontId="2" fillId="0" borderId="0" xfId="0" applyFont="1"/>
    <xf numFmtId="0" fontId="3" fillId="0" borderId="6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7" xfId="0" applyFont="1" applyFill="1" applyBorder="1"/>
    <xf numFmtId="0" fontId="3" fillId="0" borderId="5" xfId="0" applyFont="1" applyFill="1" applyBorder="1"/>
    <xf numFmtId="0" fontId="3" fillId="0" borderId="62" xfId="0" applyFont="1" applyBorder="1" applyAlignment="1">
      <alignment vertical="center"/>
    </xf>
    <xf numFmtId="0" fontId="3" fillId="0" borderId="60" xfId="0" applyFont="1" applyBorder="1"/>
    <xf numFmtId="0" fontId="3" fillId="0" borderId="27" xfId="0" applyFont="1" applyBorder="1"/>
    <xf numFmtId="0" fontId="3" fillId="0" borderId="30" xfId="0" applyFont="1" applyBorder="1" applyAlignment="1">
      <alignment vertical="center"/>
    </xf>
    <xf numFmtId="0" fontId="3" fillId="0" borderId="21" xfId="0" applyFont="1" applyBorder="1"/>
    <xf numFmtId="0" fontId="3" fillId="0" borderId="16" xfId="0" applyFont="1" applyBorder="1"/>
    <xf numFmtId="0" fontId="3" fillId="0" borderId="60" xfId="0" applyFont="1" applyFill="1" applyBorder="1"/>
    <xf numFmtId="0" fontId="3" fillId="0" borderId="69" xfId="0" applyFont="1" applyBorder="1"/>
    <xf numFmtId="0" fontId="3" fillId="0" borderId="119" xfId="0" applyFont="1" applyBorder="1"/>
    <xf numFmtId="0" fontId="3" fillId="0" borderId="119" xfId="0" applyFont="1" applyFill="1" applyBorder="1"/>
    <xf numFmtId="0" fontId="3" fillId="0" borderId="38" xfId="0" applyFont="1" applyBorder="1"/>
    <xf numFmtId="0" fontId="3" fillId="0" borderId="33" xfId="0" applyFont="1" applyBorder="1"/>
    <xf numFmtId="0" fontId="3" fillId="0" borderId="33" xfId="0" applyFont="1" applyFill="1" applyBorder="1"/>
    <xf numFmtId="0" fontId="3" fillId="0" borderId="30" xfId="0" applyFont="1" applyFill="1" applyBorder="1" applyAlignment="1">
      <alignment vertical="center"/>
    </xf>
    <xf numFmtId="0" fontId="3" fillId="0" borderId="60" xfId="0" applyFont="1" applyFill="1" applyBorder="1" applyAlignment="1">
      <alignment wrapText="1"/>
    </xf>
    <xf numFmtId="0" fontId="3" fillId="0" borderId="27" xfId="0" applyFont="1" applyFill="1" applyBorder="1"/>
    <xf numFmtId="0" fontId="12" fillId="0" borderId="0" xfId="0" applyFont="1" applyFill="1"/>
    <xf numFmtId="0" fontId="3" fillId="0" borderId="27" xfId="0" applyFont="1" applyBorder="1" applyAlignment="1">
      <alignment wrapText="1"/>
    </xf>
    <xf numFmtId="0" fontId="3" fillId="0" borderId="21" xfId="0" applyFont="1" applyFill="1" applyBorder="1"/>
    <xf numFmtId="0" fontId="3" fillId="0" borderId="27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6" xfId="0" applyFont="1" applyBorder="1" applyAlignment="1">
      <alignment vertical="center"/>
    </xf>
    <xf numFmtId="0" fontId="3" fillId="0" borderId="60" xfId="0" applyFont="1" applyBorder="1" applyAlignment="1">
      <alignment wrapText="1"/>
    </xf>
    <xf numFmtId="0" fontId="4" fillId="0" borderId="0" xfId="0" applyFont="1"/>
    <xf numFmtId="0" fontId="3" fillId="0" borderId="16" xfId="0" applyFont="1" applyFill="1" applyBorder="1"/>
    <xf numFmtId="0" fontId="3" fillId="0" borderId="69" xfId="0" applyFont="1" applyFill="1" applyBorder="1"/>
    <xf numFmtId="0" fontId="3" fillId="0" borderId="16" xfId="0" applyFont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55" xfId="0" applyFont="1" applyBorder="1" applyAlignment="1">
      <alignment vertical="center"/>
    </xf>
    <xf numFmtId="0" fontId="3" fillId="0" borderId="93" xfId="0" applyFont="1" applyBorder="1" applyAlignment="1">
      <alignment wrapText="1"/>
    </xf>
    <xf numFmtId="1" fontId="3" fillId="0" borderId="0" xfId="0" applyNumberFormat="1" applyFont="1" applyFill="1"/>
    <xf numFmtId="1" fontId="4" fillId="0" borderId="0" xfId="0" applyNumberFormat="1" applyFont="1" applyFill="1"/>
    <xf numFmtId="1" fontId="3" fillId="0" borderId="3" xfId="0" applyNumberFormat="1" applyFont="1" applyFill="1" applyBorder="1"/>
    <xf numFmtId="1" fontId="3" fillId="0" borderId="7" xfId="0" applyNumberFormat="1" applyFont="1" applyFill="1" applyBorder="1"/>
    <xf numFmtId="1" fontId="3" fillId="0" borderId="6" xfId="0" applyNumberFormat="1" applyFont="1" applyFill="1" applyBorder="1"/>
    <xf numFmtId="1" fontId="3" fillId="0" borderId="5" xfId="0" applyNumberFormat="1" applyFont="1" applyFill="1" applyBorder="1"/>
    <xf numFmtId="0" fontId="3" fillId="0" borderId="33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38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5" xfId="0" applyFont="1" applyBorder="1"/>
    <xf numFmtId="38" fontId="3" fillId="2" borderId="16" xfId="2" applyFont="1" applyFill="1" applyBorder="1"/>
    <xf numFmtId="38" fontId="3" fillId="2" borderId="17" xfId="2" applyFont="1" applyFill="1" applyBorder="1"/>
    <xf numFmtId="0" fontId="3" fillId="0" borderId="10" xfId="0" applyFont="1" applyBorder="1"/>
    <xf numFmtId="38" fontId="3" fillId="2" borderId="11" xfId="2" applyFont="1" applyFill="1" applyBorder="1"/>
    <xf numFmtId="38" fontId="3" fillId="2" borderId="89" xfId="2" applyFont="1" applyFill="1" applyBorder="1"/>
    <xf numFmtId="38" fontId="3" fillId="0" borderId="89" xfId="2" applyFont="1" applyFill="1" applyBorder="1"/>
    <xf numFmtId="0" fontId="3" fillId="0" borderId="48" xfId="0" applyFont="1" applyBorder="1"/>
    <xf numFmtId="38" fontId="3" fillId="2" borderId="38" xfId="2" applyFont="1" applyFill="1" applyBorder="1"/>
    <xf numFmtId="38" fontId="3" fillId="2" borderId="39" xfId="2" applyFont="1" applyFill="1" applyBorder="1"/>
    <xf numFmtId="38" fontId="3" fillId="2" borderId="27" xfId="2" applyFont="1" applyFill="1" applyBorder="1"/>
    <xf numFmtId="38" fontId="3" fillId="2" borderId="42" xfId="2" applyFont="1" applyFill="1" applyBorder="1"/>
    <xf numFmtId="38" fontId="3" fillId="0" borderId="90" xfId="2" applyFont="1" applyFill="1" applyBorder="1"/>
    <xf numFmtId="0" fontId="3" fillId="0" borderId="20" xfId="0" applyFont="1" applyBorder="1"/>
    <xf numFmtId="38" fontId="3" fillId="2" borderId="21" xfId="2" applyFont="1" applyFill="1" applyBorder="1"/>
    <xf numFmtId="38" fontId="3" fillId="2" borderId="25" xfId="2" applyFont="1" applyFill="1" applyBorder="1"/>
    <xf numFmtId="0" fontId="3" fillId="0" borderId="50" xfId="0" applyFont="1" applyBorder="1"/>
    <xf numFmtId="0" fontId="3" fillId="0" borderId="51" xfId="0" applyFont="1" applyBorder="1"/>
    <xf numFmtId="38" fontId="3" fillId="2" borderId="52" xfId="2" applyFont="1" applyFill="1" applyBorder="1"/>
    <xf numFmtId="38" fontId="3" fillId="2" borderId="56" xfId="2" applyFont="1" applyFill="1" applyBorder="1"/>
    <xf numFmtId="38" fontId="3" fillId="0" borderId="103" xfId="2" applyFont="1" applyFill="1" applyBorder="1"/>
    <xf numFmtId="0" fontId="14" fillId="0" borderId="0" xfId="0" applyFont="1" applyAlignment="1">
      <alignment horizontal="left"/>
    </xf>
    <xf numFmtId="166" fontId="5" fillId="0" borderId="0" xfId="0" applyNumberFormat="1" applyFont="1" applyFill="1"/>
    <xf numFmtId="166" fontId="3" fillId="0" borderId="0" xfId="0" applyNumberFormat="1" applyFont="1" applyFill="1"/>
    <xf numFmtId="38" fontId="5" fillId="0" borderId="0" xfId="0" applyNumberFormat="1" applyFont="1" applyFill="1"/>
    <xf numFmtId="0" fontId="15" fillId="0" borderId="0" xfId="10" applyFont="1" applyFill="1"/>
    <xf numFmtId="0" fontId="3" fillId="0" borderId="0" xfId="10" applyFill="1"/>
    <xf numFmtId="0" fontId="3" fillId="0" borderId="0" xfId="10"/>
    <xf numFmtId="0" fontId="13" fillId="0" borderId="0" xfId="10" applyFont="1" applyFill="1"/>
    <xf numFmtId="0" fontId="16" fillId="0" borderId="0" xfId="9" applyFill="1"/>
    <xf numFmtId="0" fontId="17" fillId="0" borderId="0" xfId="9" applyFont="1" applyFill="1"/>
    <xf numFmtId="0" fontId="16" fillId="0" borderId="0" xfId="9"/>
    <xf numFmtId="0" fontId="18" fillId="0" borderId="0" xfId="9" applyFont="1" applyFill="1"/>
    <xf numFmtId="0" fontId="16" fillId="0" borderId="0" xfId="9" applyFont="1" applyFill="1"/>
    <xf numFmtId="0" fontId="20" fillId="0" borderId="0" xfId="6" applyFont="1" applyFill="1">
      <alignment vertical="center"/>
    </xf>
    <xf numFmtId="0" fontId="21" fillId="0" borderId="0" xfId="6" applyFont="1" applyFill="1">
      <alignment vertical="center"/>
    </xf>
    <xf numFmtId="0" fontId="18" fillId="0" borderId="104" xfId="9" applyFont="1" applyFill="1" applyBorder="1" applyAlignment="1">
      <alignment horizontal="center"/>
    </xf>
    <xf numFmtId="0" fontId="18" fillId="0" borderId="107" xfId="9" applyFont="1" applyFill="1" applyBorder="1" applyAlignment="1">
      <alignment horizontal="center"/>
    </xf>
    <xf numFmtId="0" fontId="18" fillId="0" borderId="112" xfId="9" applyFont="1" applyFill="1" applyBorder="1" applyAlignment="1">
      <alignment horizontal="center"/>
    </xf>
    <xf numFmtId="0" fontId="16" fillId="0" borderId="8" xfId="9" applyFont="1" applyFill="1" applyBorder="1" applyAlignment="1">
      <alignment horizontal="center"/>
    </xf>
    <xf numFmtId="0" fontId="16" fillId="0" borderId="28" xfId="9" applyFill="1" applyBorder="1" applyAlignment="1">
      <alignment horizontal="center"/>
    </xf>
    <xf numFmtId="0" fontId="16" fillId="0" borderId="87" xfId="9" applyFill="1" applyBorder="1" applyAlignment="1">
      <alignment horizontal="center"/>
    </xf>
    <xf numFmtId="0" fontId="16" fillId="0" borderId="87" xfId="9" applyFont="1" applyFill="1" applyBorder="1" applyAlignment="1">
      <alignment horizontal="center"/>
    </xf>
    <xf numFmtId="0" fontId="18" fillId="0" borderId="8" xfId="9" applyFont="1" applyFill="1" applyBorder="1" applyAlignment="1">
      <alignment horizontal="center"/>
    </xf>
    <xf numFmtId="0" fontId="16" fillId="0" borderId="8" xfId="9" applyFill="1" applyBorder="1" applyAlignment="1">
      <alignment horizontal="center"/>
    </xf>
    <xf numFmtId="0" fontId="16" fillId="0" borderId="81" xfId="9" applyFont="1" applyFill="1" applyBorder="1" applyAlignment="1">
      <alignment horizontal="center"/>
    </xf>
    <xf numFmtId="0" fontId="16" fillId="0" borderId="81" xfId="9" applyFill="1" applyBorder="1" applyAlignment="1">
      <alignment horizontal="center"/>
    </xf>
    <xf numFmtId="0" fontId="16" fillId="0" borderId="61" xfId="9" applyFont="1" applyFill="1" applyBorder="1" applyAlignment="1">
      <alignment horizontal="center"/>
    </xf>
    <xf numFmtId="0" fontId="16" fillId="0" borderId="31" xfId="9" applyFill="1" applyBorder="1" applyAlignment="1">
      <alignment horizontal="center"/>
    </xf>
    <xf numFmtId="0" fontId="16" fillId="0" borderId="34" xfId="9" applyFill="1" applyBorder="1" applyAlignment="1">
      <alignment horizontal="center"/>
    </xf>
    <xf numFmtId="0" fontId="16" fillId="0" borderId="86" xfId="9" applyFont="1" applyFill="1" applyBorder="1" applyAlignment="1">
      <alignment horizontal="center"/>
    </xf>
    <xf numFmtId="0" fontId="16" fillId="0" borderId="86" xfId="9" applyFill="1" applyBorder="1" applyAlignment="1">
      <alignment horizontal="center"/>
    </xf>
    <xf numFmtId="0" fontId="22" fillId="0" borderId="31" xfId="9" applyFont="1" applyFill="1" applyBorder="1" applyAlignment="1">
      <alignment horizontal="center"/>
    </xf>
    <xf numFmtId="0" fontId="16" fillId="0" borderId="8" xfId="9" applyFill="1" applyBorder="1" applyAlignment="1">
      <alignment horizontal="left"/>
    </xf>
    <xf numFmtId="167" fontId="16" fillId="0" borderId="43" xfId="9" applyNumberFormat="1" applyFill="1" applyBorder="1" applyAlignment="1">
      <alignment horizontal="center"/>
    </xf>
    <xf numFmtId="167" fontId="16" fillId="0" borderId="81" xfId="9" applyNumberFormat="1" applyFill="1" applyBorder="1" applyAlignment="1">
      <alignment horizontal="center"/>
    </xf>
    <xf numFmtId="167" fontId="16" fillId="0" borderId="81" xfId="9" quotePrefix="1" applyNumberFormat="1" applyFont="1" applyFill="1" applyBorder="1" applyAlignment="1">
      <alignment horizontal="center"/>
    </xf>
    <xf numFmtId="167" fontId="16" fillId="0" borderId="0" xfId="9" applyNumberFormat="1" applyFill="1" applyBorder="1" applyAlignment="1">
      <alignment horizontal="center"/>
    </xf>
    <xf numFmtId="167" fontId="16" fillId="0" borderId="8" xfId="9" applyNumberFormat="1" applyFill="1" applyBorder="1" applyAlignment="1">
      <alignment horizontal="center"/>
    </xf>
    <xf numFmtId="168" fontId="16" fillId="0" borderId="43" xfId="9" applyNumberFormat="1" applyFill="1" applyBorder="1" applyAlignment="1">
      <alignment horizontal="center"/>
    </xf>
    <xf numFmtId="168" fontId="16" fillId="0" borderId="81" xfId="9" applyNumberFormat="1" applyFill="1" applyBorder="1" applyAlignment="1">
      <alignment horizontal="center"/>
    </xf>
    <xf numFmtId="168" fontId="16" fillId="0" borderId="0" xfId="9" applyNumberFormat="1" applyFill="1" applyBorder="1" applyAlignment="1">
      <alignment horizontal="center"/>
    </xf>
    <xf numFmtId="168" fontId="16" fillId="0" borderId="8" xfId="9" applyNumberFormat="1" applyFill="1" applyBorder="1" applyAlignment="1">
      <alignment horizontal="center"/>
    </xf>
    <xf numFmtId="0" fontId="16" fillId="0" borderId="9" xfId="9" applyFill="1" applyBorder="1" applyAlignment="1">
      <alignment horizontal="left"/>
    </xf>
    <xf numFmtId="0" fontId="16" fillId="0" borderId="9" xfId="9" applyFill="1" applyBorder="1" applyAlignment="1">
      <alignment horizontal="center"/>
    </xf>
    <xf numFmtId="169" fontId="16" fillId="0" borderId="88" xfId="9" applyNumberFormat="1" applyFont="1" applyFill="1" applyBorder="1" applyAlignment="1">
      <alignment horizontal="center"/>
    </xf>
    <xf numFmtId="169" fontId="16" fillId="0" borderId="90" xfId="9" applyNumberFormat="1" applyFont="1" applyFill="1" applyBorder="1" applyAlignment="1">
      <alignment horizontal="center"/>
    </xf>
    <xf numFmtId="169" fontId="16" fillId="0" borderId="9" xfId="9" applyNumberFormat="1" applyFont="1" applyFill="1" applyBorder="1" applyAlignment="1">
      <alignment horizontal="center"/>
    </xf>
    <xf numFmtId="167" fontId="16" fillId="0" borderId="81" xfId="9" quotePrefix="1" applyNumberFormat="1" applyFill="1" applyBorder="1" applyAlignment="1">
      <alignment horizontal="center"/>
    </xf>
    <xf numFmtId="0" fontId="16" fillId="0" borderId="8" xfId="9" applyFont="1" applyFill="1" applyBorder="1" applyAlignment="1">
      <alignment horizontal="left"/>
    </xf>
    <xf numFmtId="0" fontId="16" fillId="0" borderId="88" xfId="9" applyFill="1" applyBorder="1" applyAlignment="1">
      <alignment horizontal="center"/>
    </xf>
    <xf numFmtId="167" fontId="16" fillId="0" borderId="27" xfId="9" quotePrefix="1" applyNumberFormat="1" applyFont="1" applyFill="1" applyBorder="1" applyAlignment="1">
      <alignment horizontal="center"/>
    </xf>
    <xf numFmtId="0" fontId="16" fillId="0" borderId="12" xfId="9" applyFill="1" applyBorder="1" applyAlignment="1">
      <alignment horizontal="center"/>
    </xf>
    <xf numFmtId="169" fontId="16" fillId="0" borderId="11" xfId="9" applyNumberFormat="1" applyFont="1" applyFill="1" applyBorder="1" applyAlignment="1">
      <alignment horizontal="center"/>
    </xf>
    <xf numFmtId="167" fontId="16" fillId="0" borderId="0" xfId="9" applyNumberFormat="1" applyFont="1" applyFill="1" applyBorder="1" applyAlignment="1">
      <alignment horizontal="center"/>
    </xf>
    <xf numFmtId="0" fontId="16" fillId="0" borderId="120" xfId="9" applyFill="1" applyBorder="1" applyAlignment="1">
      <alignment horizontal="left"/>
    </xf>
    <xf numFmtId="0" fontId="16" fillId="0" borderId="121" xfId="9" applyFill="1" applyBorder="1" applyAlignment="1">
      <alignment horizontal="center"/>
    </xf>
    <xf numFmtId="169" fontId="16" fillId="0" borderId="122" xfId="9" applyNumberFormat="1" applyFont="1" applyFill="1" applyBorder="1" applyAlignment="1">
      <alignment horizontal="center"/>
    </xf>
    <xf numFmtId="169" fontId="16" fillId="0" borderId="123" xfId="9" applyNumberFormat="1" applyFont="1" applyFill="1" applyBorder="1" applyAlignment="1">
      <alignment horizontal="center"/>
    </xf>
    <xf numFmtId="169" fontId="16" fillId="0" borderId="120" xfId="9" applyNumberFormat="1" applyFont="1" applyFill="1" applyBorder="1" applyAlignment="1">
      <alignment horizontal="center"/>
    </xf>
    <xf numFmtId="0" fontId="16" fillId="0" borderId="120" xfId="9" applyFill="1" applyBorder="1" applyAlignment="1">
      <alignment horizontal="center"/>
    </xf>
    <xf numFmtId="0" fontId="18" fillId="0" borderId="8" xfId="9" applyFont="1" applyFill="1" applyBorder="1" applyAlignment="1">
      <alignment horizontal="left"/>
    </xf>
    <xf numFmtId="3" fontId="18" fillId="0" borderId="8" xfId="9" applyNumberFormat="1" applyFont="1" applyFill="1" applyBorder="1" applyAlignment="1">
      <alignment horizontal="center"/>
    </xf>
    <xf numFmtId="167" fontId="18" fillId="0" borderId="81" xfId="9" applyNumberFormat="1" applyFont="1" applyFill="1" applyBorder="1" applyAlignment="1">
      <alignment horizontal="center"/>
    </xf>
    <xf numFmtId="167" fontId="18" fillId="0" borderId="0" xfId="9" applyNumberFormat="1" applyFont="1" applyFill="1" applyBorder="1" applyAlignment="1">
      <alignment horizontal="center"/>
    </xf>
    <xf numFmtId="167" fontId="18" fillId="0" borderId="8" xfId="9" applyNumberFormat="1" applyFont="1" applyFill="1" applyBorder="1" applyAlignment="1">
      <alignment horizontal="center"/>
    </xf>
    <xf numFmtId="168" fontId="18" fillId="0" borderId="8" xfId="9" applyNumberFormat="1" applyFont="1" applyFill="1" applyBorder="1" applyAlignment="1">
      <alignment horizontal="center"/>
    </xf>
    <xf numFmtId="168" fontId="18" fillId="0" borderId="81" xfId="9" applyNumberFormat="1" applyFont="1" applyFill="1" applyBorder="1" applyAlignment="1">
      <alignment horizontal="center"/>
    </xf>
    <xf numFmtId="168" fontId="18" fillId="0" borderId="0" xfId="9" applyNumberFormat="1" applyFont="1" applyFill="1" applyBorder="1" applyAlignment="1">
      <alignment horizontal="center"/>
    </xf>
    <xf numFmtId="0" fontId="18" fillId="0" borderId="120" xfId="9" applyFont="1" applyFill="1" applyBorder="1" applyAlignment="1">
      <alignment horizontal="left"/>
    </xf>
    <xf numFmtId="0" fontId="18" fillId="0" borderId="120" xfId="9" applyFont="1" applyFill="1" applyBorder="1" applyAlignment="1">
      <alignment horizontal="center"/>
    </xf>
    <xf numFmtId="169" fontId="18" fillId="0" borderId="122" xfId="9" applyNumberFormat="1" applyFont="1" applyFill="1" applyBorder="1" applyAlignment="1">
      <alignment horizontal="center"/>
    </xf>
    <xf numFmtId="169" fontId="18" fillId="0" borderId="123" xfId="9" applyNumberFormat="1" applyFont="1" applyFill="1" applyBorder="1" applyAlignment="1">
      <alignment horizontal="center"/>
    </xf>
    <xf numFmtId="169" fontId="18" fillId="0" borderId="120" xfId="9" applyNumberFormat="1" applyFont="1" applyFill="1" applyBorder="1" applyAlignment="1">
      <alignment horizontal="center"/>
    </xf>
    <xf numFmtId="0" fontId="16" fillId="0" borderId="31" xfId="9" applyFill="1" applyBorder="1" applyAlignment="1">
      <alignment horizontal="left"/>
    </xf>
    <xf numFmtId="169" fontId="16" fillId="0" borderId="86" xfId="9" applyNumberFormat="1" applyFont="1" applyFill="1" applyBorder="1" applyAlignment="1">
      <alignment horizontal="center"/>
    </xf>
    <xf numFmtId="169" fontId="16" fillId="0" borderId="35" xfId="9" applyNumberFormat="1" applyFont="1" applyFill="1" applyBorder="1" applyAlignment="1">
      <alignment horizontal="center"/>
    </xf>
    <xf numFmtId="169" fontId="16" fillId="0" borderId="31" xfId="9" applyNumberFormat="1" applyFont="1" applyFill="1" applyBorder="1" applyAlignment="1">
      <alignment horizontal="center"/>
    </xf>
    <xf numFmtId="3" fontId="18" fillId="0" borderId="43" xfId="9" applyNumberFormat="1" applyFont="1" applyFill="1" applyBorder="1" applyAlignment="1">
      <alignment horizontal="center"/>
    </xf>
    <xf numFmtId="3" fontId="2" fillId="0" borderId="81" xfId="10" applyNumberFormat="1" applyFont="1" applyFill="1" applyBorder="1" applyAlignment="1">
      <alignment horizontal="center"/>
    </xf>
    <xf numFmtId="3" fontId="2" fillId="0" borderId="27" xfId="10" applyNumberFormat="1" applyFont="1" applyFill="1" applyBorder="1" applyAlignment="1">
      <alignment horizontal="center"/>
    </xf>
    <xf numFmtId="3" fontId="2" fillId="0" borderId="42" xfId="10" applyNumberFormat="1" applyFont="1" applyFill="1" applyBorder="1" applyAlignment="1">
      <alignment horizontal="center"/>
    </xf>
    <xf numFmtId="3" fontId="2" fillId="0" borderId="8" xfId="10" applyNumberFormat="1" applyFont="1" applyFill="1" applyBorder="1" applyAlignment="1">
      <alignment horizontal="center"/>
    </xf>
    <xf numFmtId="168" fontId="18" fillId="0" borderId="43" xfId="9" applyNumberFormat="1" applyFont="1" applyFill="1" applyBorder="1" applyAlignment="1">
      <alignment horizontal="center"/>
    </xf>
    <xf numFmtId="168" fontId="2" fillId="0" borderId="81" xfId="10" applyNumberFormat="1" applyFont="1" applyFill="1" applyBorder="1" applyAlignment="1">
      <alignment horizontal="center"/>
    </xf>
    <xf numFmtId="168" fontId="2" fillId="0" borderId="27" xfId="10" applyNumberFormat="1" applyFont="1" applyFill="1" applyBorder="1" applyAlignment="1">
      <alignment horizontal="center"/>
    </xf>
    <xf numFmtId="168" fontId="2" fillId="0" borderId="42" xfId="10" applyNumberFormat="1" applyFont="1" applyFill="1" applyBorder="1" applyAlignment="1">
      <alignment horizontal="center"/>
    </xf>
    <xf numFmtId="168" fontId="2" fillId="0" borderId="8" xfId="10" applyNumberFormat="1" applyFont="1" applyFill="1" applyBorder="1" applyAlignment="1">
      <alignment horizontal="center"/>
    </xf>
    <xf numFmtId="0" fontId="18" fillId="0" borderId="50" xfId="9" applyFont="1" applyFill="1" applyBorder="1" applyAlignment="1">
      <alignment horizontal="left"/>
    </xf>
    <xf numFmtId="0" fontId="18" fillId="0" borderId="53" xfId="9" applyFont="1" applyFill="1" applyBorder="1" applyAlignment="1">
      <alignment horizontal="center"/>
    </xf>
    <xf numFmtId="169" fontId="18" fillId="0" borderId="95" xfId="9" applyNumberFormat="1" applyFont="1" applyFill="1" applyBorder="1" applyAlignment="1">
      <alignment horizontal="center"/>
    </xf>
    <xf numFmtId="169" fontId="18" fillId="0" borderId="117" xfId="9" applyNumberFormat="1" applyFont="1" applyFill="1" applyBorder="1" applyAlignment="1">
      <alignment horizontal="center"/>
    </xf>
    <xf numFmtId="169" fontId="18" fillId="0" borderId="50" xfId="9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4" xfId="0" applyFont="1" applyBorder="1"/>
    <xf numFmtId="38" fontId="9" fillId="0" borderId="45" xfId="2" applyFont="1" applyBorder="1"/>
    <xf numFmtId="38" fontId="9" fillId="0" borderId="16" xfId="2" applyFont="1" applyBorder="1"/>
    <xf numFmtId="38" fontId="9" fillId="0" borderId="16" xfId="2" applyFont="1" applyFill="1" applyBorder="1"/>
    <xf numFmtId="38" fontId="9" fillId="0" borderId="83" xfId="2" applyFont="1" applyFill="1" applyBorder="1"/>
    <xf numFmtId="38" fontId="9" fillId="0" borderId="17" xfId="2" applyFont="1" applyFill="1" applyBorder="1"/>
    <xf numFmtId="38" fontId="9" fillId="0" borderId="15" xfId="2" applyFont="1" applyFill="1" applyBorder="1"/>
    <xf numFmtId="38" fontId="9" fillId="0" borderId="18" xfId="2" applyFont="1" applyFill="1" applyBorder="1"/>
    <xf numFmtId="0" fontId="9" fillId="0" borderId="19" xfId="0" applyFont="1" applyBorder="1"/>
    <xf numFmtId="38" fontId="9" fillId="0" borderId="20" xfId="2" applyFont="1" applyBorder="1"/>
    <xf numFmtId="38" fontId="9" fillId="0" borderId="21" xfId="2" applyFont="1" applyBorder="1"/>
    <xf numFmtId="38" fontId="9" fillId="0" borderId="21" xfId="2" applyFont="1" applyFill="1" applyBorder="1"/>
    <xf numFmtId="38" fontId="9" fillId="0" borderId="66" xfId="2" applyFont="1" applyFill="1" applyBorder="1"/>
    <xf numFmtId="38" fontId="9" fillId="0" borderId="25" xfId="2" applyFont="1" applyFill="1" applyBorder="1"/>
    <xf numFmtId="38" fontId="9" fillId="0" borderId="24" xfId="2" applyFont="1" applyFill="1" applyBorder="1"/>
    <xf numFmtId="38" fontId="9" fillId="0" borderId="23" xfId="2" applyFont="1" applyFill="1" applyBorder="1"/>
    <xf numFmtId="0" fontId="9" fillId="0" borderId="67" xfId="0" applyFont="1" applyBorder="1"/>
    <xf numFmtId="38" fontId="9" fillId="0" borderId="111" xfId="2" applyFont="1" applyBorder="1"/>
    <xf numFmtId="38" fontId="9" fillId="0" borderId="69" xfId="2" applyFont="1" applyBorder="1"/>
    <xf numFmtId="38" fontId="9" fillId="0" borderId="69" xfId="2" applyFont="1" applyFill="1" applyBorder="1"/>
    <xf numFmtId="38" fontId="9" fillId="0" borderId="72" xfId="2" applyFont="1" applyFill="1" applyBorder="1"/>
    <xf numFmtId="38" fontId="9" fillId="0" borderId="70" xfId="2" applyFont="1" applyFill="1" applyBorder="1"/>
    <xf numFmtId="38" fontId="9" fillId="0" borderId="71" xfId="2" applyFont="1" applyFill="1" applyBorder="1"/>
    <xf numFmtId="38" fontId="9" fillId="0" borderId="73" xfId="2" applyFont="1" applyFill="1" applyBorder="1"/>
    <xf numFmtId="0" fontId="9" fillId="0" borderId="47" xfId="0" applyFont="1" applyBorder="1"/>
    <xf numFmtId="38" fontId="9" fillId="0" borderId="48" xfId="2" applyFont="1" applyBorder="1"/>
    <xf numFmtId="38" fontId="9" fillId="0" borderId="38" xfId="2" applyFont="1" applyBorder="1"/>
    <xf numFmtId="38" fontId="9" fillId="0" borderId="38" xfId="2" applyFont="1" applyFill="1" applyBorder="1"/>
    <xf numFmtId="38" fontId="9" fillId="0" borderId="85" xfId="2" applyFont="1" applyFill="1" applyBorder="1"/>
    <xf numFmtId="38" fontId="9" fillId="0" borderId="39" xfId="2" applyFont="1" applyFill="1" applyBorder="1"/>
    <xf numFmtId="38" fontId="9" fillId="0" borderId="37" xfId="2" applyFont="1" applyFill="1" applyBorder="1"/>
    <xf numFmtId="38" fontId="9" fillId="0" borderId="40" xfId="2" applyFont="1" applyFill="1" applyBorder="1"/>
    <xf numFmtId="0" fontId="9" fillId="0" borderId="31" xfId="0" applyFont="1" applyBorder="1"/>
    <xf numFmtId="38" fontId="9" fillId="0" borderId="32" xfId="2" applyFont="1" applyBorder="1"/>
    <xf numFmtId="38" fontId="9" fillId="0" borderId="33" xfId="2" applyFont="1" applyBorder="1"/>
    <xf numFmtId="38" fontId="9" fillId="0" borderId="33" xfId="2" applyFont="1" applyFill="1" applyBorder="1"/>
    <xf numFmtId="38" fontId="9" fillId="0" borderId="87" xfId="2" applyFont="1" applyFill="1" applyBorder="1"/>
    <xf numFmtId="38" fontId="9" fillId="0" borderId="41" xfId="2" applyFont="1" applyFill="1" applyBorder="1"/>
    <xf numFmtId="38" fontId="9" fillId="0" borderId="41" xfId="2" applyFont="1" applyBorder="1"/>
    <xf numFmtId="38" fontId="9" fillId="0" borderId="36" xfId="2" applyFont="1" applyBorder="1"/>
    <xf numFmtId="38" fontId="9" fillId="0" borderId="35" xfId="2" applyFont="1" applyFill="1" applyBorder="1"/>
    <xf numFmtId="0" fontId="9" fillId="0" borderId="9" xfId="0" applyFont="1" applyBorder="1"/>
    <xf numFmtId="38" fontId="9" fillId="0" borderId="10" xfId="2" applyFont="1" applyBorder="1"/>
    <xf numFmtId="38" fontId="9" fillId="0" borderId="11" xfId="2" applyFont="1" applyBorder="1"/>
    <xf numFmtId="38" fontId="9" fillId="0" borderId="11" xfId="2" applyFont="1" applyFill="1" applyBorder="1"/>
    <xf numFmtId="38" fontId="9" fillId="0" borderId="90" xfId="2" applyFont="1" applyFill="1" applyBorder="1"/>
    <xf numFmtId="38" fontId="9" fillId="0" borderId="89" xfId="2" applyFont="1" applyFill="1" applyBorder="1"/>
    <xf numFmtId="38" fontId="9" fillId="0" borderId="14" xfId="2" applyFont="1" applyFill="1" applyBorder="1"/>
    <xf numFmtId="38" fontId="9" fillId="0" borderId="13" xfId="2" applyFont="1" applyFill="1" applyBorder="1"/>
    <xf numFmtId="0" fontId="10" fillId="0" borderId="0" xfId="0" applyFont="1" applyFill="1"/>
    <xf numFmtId="38" fontId="9" fillId="0" borderId="36" xfId="2" applyFont="1" applyFill="1" applyBorder="1"/>
    <xf numFmtId="0" fontId="9" fillId="0" borderId="50" xfId="0" applyFont="1" applyBorder="1"/>
    <xf numFmtId="38" fontId="9" fillId="0" borderId="51" xfId="2" applyFont="1" applyBorder="1"/>
    <xf numFmtId="38" fontId="9" fillId="0" borderId="52" xfId="2" applyFont="1" applyBorder="1"/>
    <xf numFmtId="38" fontId="9" fillId="0" borderId="52" xfId="2" applyFont="1" applyFill="1" applyBorder="1"/>
    <xf numFmtId="38" fontId="9" fillId="0" borderId="117" xfId="2" applyFont="1" applyFill="1" applyBorder="1"/>
    <xf numFmtId="38" fontId="9" fillId="0" borderId="56" xfId="2" applyFont="1" applyFill="1" applyBorder="1"/>
    <xf numFmtId="38" fontId="9" fillId="0" borderId="55" xfId="2" applyFont="1" applyFill="1" applyBorder="1"/>
    <xf numFmtId="38" fontId="9" fillId="0" borderId="54" xfId="2" applyFont="1" applyFill="1" applyBorder="1"/>
    <xf numFmtId="38" fontId="9" fillId="0" borderId="0" xfId="2" applyFont="1"/>
    <xf numFmtId="38" fontId="9" fillId="0" borderId="0" xfId="0" applyNumberFormat="1" applyFont="1"/>
    <xf numFmtId="0" fontId="23" fillId="0" borderId="0" xfId="0" applyFont="1"/>
    <xf numFmtId="0" fontId="9" fillId="0" borderId="5" xfId="0" applyFont="1" applyFill="1" applyBorder="1" applyAlignment="1">
      <alignment horizontal="center"/>
    </xf>
    <xf numFmtId="38" fontId="9" fillId="0" borderId="89" xfId="2" applyFont="1" applyFill="1" applyBorder="1" applyAlignment="1">
      <alignment horizontal="right"/>
    </xf>
    <xf numFmtId="38" fontId="9" fillId="0" borderId="21" xfId="2" applyFont="1" applyBorder="1" applyAlignment="1">
      <alignment horizontal="right"/>
    </xf>
    <xf numFmtId="38" fontId="9" fillId="0" borderId="66" xfId="2" applyFont="1" applyFill="1" applyBorder="1" applyAlignment="1">
      <alignment horizontal="right"/>
    </xf>
    <xf numFmtId="38" fontId="9" fillId="0" borderId="25" xfId="2" applyFont="1" applyFill="1" applyBorder="1" applyAlignment="1">
      <alignment horizontal="right"/>
    </xf>
    <xf numFmtId="38" fontId="9" fillId="0" borderId="24" xfId="2" applyFont="1" applyFill="1" applyBorder="1" applyAlignment="1">
      <alignment horizontal="right"/>
    </xf>
    <xf numFmtId="38" fontId="9" fillId="0" borderId="21" xfId="2" applyFont="1" applyFill="1" applyBorder="1" applyAlignment="1">
      <alignment horizontal="right"/>
    </xf>
    <xf numFmtId="38" fontId="9" fillId="0" borderId="23" xfId="2" applyFont="1" applyFill="1" applyBorder="1" applyAlignment="1">
      <alignment horizontal="right"/>
    </xf>
    <xf numFmtId="38" fontId="9" fillId="0" borderId="85" xfId="2" applyFont="1" applyFill="1" applyBorder="1" applyAlignment="1">
      <alignment horizontal="right"/>
    </xf>
    <xf numFmtId="38" fontId="9" fillId="0" borderId="39" xfId="2" applyFont="1" applyFill="1" applyBorder="1" applyAlignment="1">
      <alignment horizontal="right"/>
    </xf>
    <xf numFmtId="38" fontId="9" fillId="0" borderId="38" xfId="2" applyFont="1" applyFill="1" applyBorder="1" applyAlignment="1">
      <alignment horizontal="right"/>
    </xf>
    <xf numFmtId="38" fontId="9" fillId="0" borderId="40" xfId="2" applyFont="1" applyFill="1" applyBorder="1" applyAlignment="1">
      <alignment horizontal="right"/>
    </xf>
    <xf numFmtId="0" fontId="9" fillId="0" borderId="117" xfId="0" applyFont="1" applyBorder="1"/>
    <xf numFmtId="0" fontId="9" fillId="0" borderId="3" xfId="0" applyFont="1" applyFill="1" applyBorder="1" applyAlignment="1">
      <alignment horizontal="center"/>
    </xf>
    <xf numFmtId="0" fontId="9" fillId="0" borderId="5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38" fontId="9" fillId="0" borderId="16" xfId="1" applyNumberFormat="1" applyFont="1" applyBorder="1"/>
    <xf numFmtId="38" fontId="9" fillId="0" borderId="83" xfId="1" applyNumberFormat="1" applyFont="1" applyBorder="1"/>
    <xf numFmtId="38" fontId="9" fillId="0" borderId="17" xfId="1" applyNumberFormat="1" applyFont="1" applyFill="1" applyBorder="1"/>
    <xf numFmtId="38" fontId="9" fillId="0" borderId="16" xfId="1" applyNumberFormat="1" applyFont="1" applyFill="1" applyBorder="1"/>
    <xf numFmtId="38" fontId="9" fillId="0" borderId="82" xfId="1" applyNumberFormat="1" applyFont="1" applyFill="1" applyBorder="1"/>
    <xf numFmtId="38" fontId="9" fillId="3" borderId="18" xfId="1" applyNumberFormat="1" applyFont="1" applyFill="1" applyBorder="1"/>
    <xf numFmtId="38" fontId="9" fillId="0" borderId="21" xfId="1" applyNumberFormat="1" applyFont="1" applyBorder="1"/>
    <xf numFmtId="38" fontId="9" fillId="0" borderId="66" xfId="1" applyNumberFormat="1" applyFont="1" applyBorder="1"/>
    <xf numFmtId="38" fontId="9" fillId="0" borderId="25" xfId="1" applyNumberFormat="1" applyFont="1" applyFill="1" applyBorder="1"/>
    <xf numFmtId="38" fontId="9" fillId="0" borderId="21" xfId="1" applyNumberFormat="1" applyFont="1" applyFill="1" applyBorder="1"/>
    <xf numFmtId="38" fontId="9" fillId="0" borderId="65" xfId="1" applyNumberFormat="1" applyFont="1" applyFill="1" applyBorder="1"/>
    <xf numFmtId="38" fontId="9" fillId="3" borderId="23" xfId="1" applyNumberFormat="1" applyFont="1" applyFill="1" applyBorder="1"/>
    <xf numFmtId="38" fontId="9" fillId="0" borderId="38" xfId="1" applyNumberFormat="1" applyFont="1" applyBorder="1"/>
    <xf numFmtId="38" fontId="9" fillId="0" borderId="85" xfId="1" applyNumberFormat="1" applyFont="1" applyBorder="1"/>
    <xf numFmtId="38" fontId="9" fillId="0" borderId="39" xfId="1" applyNumberFormat="1" applyFont="1" applyFill="1" applyBorder="1"/>
    <xf numFmtId="38" fontId="9" fillId="0" borderId="38" xfId="1" applyNumberFormat="1" applyFont="1" applyFill="1" applyBorder="1"/>
    <xf numFmtId="38" fontId="9" fillId="0" borderId="84" xfId="1" applyNumberFormat="1" applyFont="1" applyFill="1" applyBorder="1"/>
    <xf numFmtId="38" fontId="9" fillId="3" borderId="40" xfId="1" applyNumberFormat="1" applyFont="1" applyFill="1" applyBorder="1"/>
    <xf numFmtId="38" fontId="9" fillId="0" borderId="88" xfId="2" applyFont="1" applyFill="1" applyBorder="1"/>
    <xf numFmtId="38" fontId="9" fillId="3" borderId="13" xfId="2" applyFont="1" applyFill="1" applyBorder="1" applyAlignment="1">
      <alignment horizontal="right"/>
    </xf>
    <xf numFmtId="38" fontId="9" fillId="0" borderId="25" xfId="1" applyNumberFormat="1" applyFont="1" applyFill="1" applyBorder="1" applyAlignment="1">
      <alignment horizontal="right"/>
    </xf>
    <xf numFmtId="38" fontId="9" fillId="3" borderId="23" xfId="1" applyNumberFormat="1" applyFont="1" applyFill="1" applyBorder="1" applyAlignment="1">
      <alignment horizontal="right"/>
    </xf>
    <xf numFmtId="38" fontId="9" fillId="0" borderId="84" xfId="2" applyFont="1" applyFill="1" applyBorder="1"/>
    <xf numFmtId="38" fontId="9" fillId="3" borderId="40" xfId="2" applyFont="1" applyFill="1" applyBorder="1" applyAlignment="1">
      <alignment horizontal="right"/>
    </xf>
    <xf numFmtId="38" fontId="9" fillId="3" borderId="13" xfId="2" applyFont="1" applyFill="1" applyBorder="1"/>
    <xf numFmtId="38" fontId="9" fillId="3" borderId="40" xfId="2" applyFont="1" applyFill="1" applyBorder="1"/>
    <xf numFmtId="38" fontId="9" fillId="0" borderId="95" xfId="2" applyFont="1" applyFill="1" applyBorder="1"/>
    <xf numFmtId="38" fontId="9" fillId="3" borderId="54" xfId="2" applyFont="1" applyFill="1" applyBorder="1"/>
    <xf numFmtId="3" fontId="9" fillId="0" borderId="25" xfId="0" applyNumberFormat="1" applyFont="1" applyBorder="1"/>
    <xf numFmtId="3" fontId="9" fillId="0" borderId="70" xfId="0" applyNumberFormat="1" applyFont="1" applyBorder="1"/>
    <xf numFmtId="38" fontId="9" fillId="0" borderId="56" xfId="2" applyFont="1" applyBorder="1"/>
    <xf numFmtId="38" fontId="9" fillId="0" borderId="55" xfId="2" applyFont="1" applyBorder="1"/>
    <xf numFmtId="38" fontId="9" fillId="0" borderId="54" xfId="2" applyFont="1" applyFill="1" applyBorder="1" applyAlignment="1"/>
    <xf numFmtId="0" fontId="11" fillId="0" borderId="0" xfId="0" applyFont="1" applyFill="1"/>
    <xf numFmtId="0" fontId="9" fillId="0" borderId="124" xfId="0" applyFont="1" applyFill="1" applyBorder="1" applyAlignment="1">
      <alignment horizontal="center"/>
    </xf>
    <xf numFmtId="0" fontId="9" fillId="0" borderId="125" xfId="0" applyFont="1" applyFill="1" applyBorder="1" applyAlignment="1">
      <alignment horizontal="center"/>
    </xf>
    <xf numFmtId="0" fontId="9" fillId="0" borderId="126" xfId="0" applyFont="1" applyFill="1" applyBorder="1" applyAlignment="1">
      <alignment horizontal="center"/>
    </xf>
    <xf numFmtId="0" fontId="9" fillId="0" borderId="127" xfId="0" applyFont="1" applyFill="1" applyBorder="1" applyAlignment="1">
      <alignment horizontal="center"/>
    </xf>
    <xf numFmtId="9" fontId="9" fillId="0" borderId="106" xfId="8" applyNumberFormat="1" applyFont="1" applyFill="1" applyBorder="1"/>
    <xf numFmtId="168" fontId="9" fillId="0" borderId="81" xfId="0" applyNumberFormat="1" applyFont="1" applyFill="1" applyBorder="1"/>
    <xf numFmtId="9" fontId="9" fillId="0" borderId="28" xfId="0" applyNumberFormat="1" applyFont="1" applyFill="1" applyBorder="1"/>
    <xf numFmtId="168" fontId="9" fillId="0" borderId="0" xfId="0" applyNumberFormat="1" applyFont="1" applyFill="1"/>
    <xf numFmtId="9" fontId="9" fillId="0" borderId="27" xfId="8" applyNumberFormat="1" applyFont="1" applyFill="1" applyBorder="1"/>
    <xf numFmtId="9" fontId="9" fillId="0" borderId="28" xfId="0" quotePrefix="1" applyNumberFormat="1" applyFont="1" applyFill="1" applyBorder="1" applyAlignment="1">
      <alignment horizontal="right"/>
    </xf>
    <xf numFmtId="9" fontId="9" fillId="0" borderId="28" xfId="0" applyNumberFormat="1" applyFont="1" applyFill="1" applyBorder="1" applyAlignment="1">
      <alignment horizontal="right"/>
    </xf>
    <xf numFmtId="9" fontId="9" fillId="0" borderId="52" xfId="17" applyFont="1" applyFill="1" applyBorder="1"/>
    <xf numFmtId="168" fontId="9" fillId="0" borderId="95" xfId="17" applyNumberFormat="1" applyFont="1" applyFill="1" applyBorder="1"/>
    <xf numFmtId="9" fontId="9" fillId="0" borderId="53" xfId="0" applyNumberFormat="1" applyFont="1" applyFill="1" applyBorder="1" applyAlignment="1">
      <alignment horizontal="right"/>
    </xf>
    <xf numFmtId="0" fontId="23" fillId="0" borderId="0" xfId="0" applyFont="1" applyFill="1"/>
    <xf numFmtId="0" fontId="24" fillId="0" borderId="0" xfId="0" applyFont="1"/>
    <xf numFmtId="0" fontId="9" fillId="0" borderId="6" xfId="0" applyFont="1" applyFill="1" applyBorder="1" applyAlignment="1">
      <alignment horizontal="center"/>
    </xf>
    <xf numFmtId="38" fontId="9" fillId="0" borderId="45" xfId="2" applyFont="1" applyFill="1" applyBorder="1" applyAlignment="1">
      <alignment horizontal="right"/>
    </xf>
    <xf numFmtId="38" fontId="9" fillId="0" borderId="16" xfId="2" applyFont="1" applyFill="1" applyBorder="1" applyAlignment="1">
      <alignment horizontal="right"/>
    </xf>
    <xf numFmtId="38" fontId="9" fillId="0" borderId="83" xfId="2" applyFont="1" applyFill="1" applyBorder="1" applyAlignment="1">
      <alignment horizontal="right"/>
    </xf>
    <xf numFmtId="170" fontId="9" fillId="0" borderId="17" xfId="2" applyNumberFormat="1" applyFont="1" applyFill="1" applyBorder="1" applyAlignment="1">
      <alignment horizontal="right"/>
    </xf>
    <xf numFmtId="170" fontId="9" fillId="0" borderId="15" xfId="2" applyNumberFormat="1" applyFont="1" applyFill="1" applyBorder="1" applyAlignment="1">
      <alignment horizontal="right"/>
    </xf>
    <xf numFmtId="170" fontId="9" fillId="0" borderId="16" xfId="2" applyNumberFormat="1" applyFont="1" applyFill="1" applyBorder="1" applyAlignment="1">
      <alignment horizontal="right"/>
    </xf>
    <xf numFmtId="170" fontId="9" fillId="0" borderId="18" xfId="2" applyNumberFormat="1" applyFont="1" applyFill="1" applyBorder="1" applyAlignment="1">
      <alignment horizontal="right"/>
    </xf>
    <xf numFmtId="38" fontId="9" fillId="0" borderId="20" xfId="2" applyFont="1" applyFill="1" applyBorder="1" applyAlignment="1">
      <alignment horizontal="right"/>
    </xf>
    <xf numFmtId="170" fontId="9" fillId="0" borderId="25" xfId="2" applyNumberFormat="1" applyFont="1" applyFill="1" applyBorder="1" applyAlignment="1">
      <alignment horizontal="right"/>
    </xf>
    <xf numFmtId="170" fontId="9" fillId="0" borderId="24" xfId="2" applyNumberFormat="1" applyFont="1" applyFill="1" applyBorder="1" applyAlignment="1">
      <alignment horizontal="right"/>
    </xf>
    <xf numFmtId="170" fontId="9" fillId="0" borderId="21" xfId="2" applyNumberFormat="1" applyFont="1" applyFill="1" applyBorder="1" applyAlignment="1">
      <alignment horizontal="right"/>
    </xf>
    <xf numFmtId="170" fontId="9" fillId="0" borderId="23" xfId="2" applyNumberFormat="1" applyFont="1" applyFill="1" applyBorder="1" applyAlignment="1">
      <alignment horizontal="right"/>
    </xf>
    <xf numFmtId="38" fontId="9" fillId="0" borderId="111" xfId="2" applyFont="1" applyFill="1" applyBorder="1" applyAlignment="1">
      <alignment horizontal="right"/>
    </xf>
    <xf numFmtId="38" fontId="9" fillId="0" borderId="69" xfId="2" applyFont="1" applyFill="1" applyBorder="1" applyAlignment="1">
      <alignment horizontal="right"/>
    </xf>
    <xf numFmtId="38" fontId="9" fillId="0" borderId="72" xfId="2" applyFont="1" applyFill="1" applyBorder="1" applyAlignment="1">
      <alignment horizontal="right"/>
    </xf>
    <xf numFmtId="170" fontId="9" fillId="0" borderId="70" xfId="2" applyNumberFormat="1" applyFont="1" applyFill="1" applyBorder="1" applyAlignment="1">
      <alignment horizontal="right"/>
    </xf>
    <xf numFmtId="170" fontId="9" fillId="0" borderId="71" xfId="2" applyNumberFormat="1" applyFont="1" applyFill="1" applyBorder="1" applyAlignment="1">
      <alignment horizontal="right"/>
    </xf>
    <xf numFmtId="170" fontId="9" fillId="0" borderId="69" xfId="2" applyNumberFormat="1" applyFont="1" applyFill="1" applyBorder="1" applyAlignment="1">
      <alignment horizontal="right"/>
    </xf>
    <xf numFmtId="38" fontId="9" fillId="0" borderId="48" xfId="2" applyFont="1" applyFill="1" applyBorder="1" applyAlignment="1">
      <alignment horizontal="right"/>
    </xf>
    <xf numFmtId="170" fontId="9" fillId="0" borderId="39" xfId="2" applyNumberFormat="1" applyFont="1" applyFill="1" applyBorder="1" applyAlignment="1">
      <alignment horizontal="right"/>
    </xf>
    <xf numFmtId="170" fontId="9" fillId="0" borderId="37" xfId="2" applyNumberFormat="1" applyFont="1" applyFill="1" applyBorder="1" applyAlignment="1">
      <alignment horizontal="right"/>
    </xf>
    <xf numFmtId="170" fontId="9" fillId="0" borderId="38" xfId="2" applyNumberFormat="1" applyFont="1" applyFill="1" applyBorder="1" applyAlignment="1">
      <alignment horizontal="right"/>
    </xf>
    <xf numFmtId="170" fontId="9" fillId="0" borderId="40" xfId="2" applyNumberFormat="1" applyFont="1" applyFill="1" applyBorder="1" applyAlignment="1">
      <alignment horizontal="right"/>
    </xf>
    <xf numFmtId="0" fontId="3" fillId="0" borderId="8" xfId="0" applyFont="1" applyBorder="1"/>
    <xf numFmtId="38" fontId="9" fillId="0" borderId="26" xfId="2" applyFont="1" applyBorder="1" applyAlignment="1">
      <alignment horizontal="right"/>
    </xf>
    <xf numFmtId="38" fontId="9" fillId="0" borderId="27" xfId="2" applyFont="1" applyFill="1" applyBorder="1" applyAlignment="1">
      <alignment horizontal="right"/>
    </xf>
    <xf numFmtId="38" fontId="9" fillId="0" borderId="27" xfId="2" applyFont="1" applyBorder="1" applyAlignment="1">
      <alignment horizontal="right"/>
    </xf>
    <xf numFmtId="38" fontId="9" fillId="0" borderId="0" xfId="2" applyFont="1" applyFill="1" applyBorder="1" applyAlignment="1">
      <alignment horizontal="right"/>
    </xf>
    <xf numFmtId="170" fontId="9" fillId="0" borderId="42" xfId="2" applyNumberFormat="1" applyFont="1" applyFill="1" applyBorder="1" applyAlignment="1">
      <alignment horizontal="right"/>
    </xf>
    <xf numFmtId="170" fontId="9" fillId="0" borderId="30" xfId="2" applyNumberFormat="1" applyFont="1" applyFill="1" applyBorder="1" applyAlignment="1">
      <alignment horizontal="right"/>
    </xf>
    <xf numFmtId="170" fontId="9" fillId="0" borderId="27" xfId="2" applyNumberFormat="1" applyFont="1" applyFill="1" applyBorder="1" applyAlignment="1">
      <alignment horizontal="right"/>
    </xf>
    <xf numFmtId="170" fontId="9" fillId="0" borderId="29" xfId="2" applyNumberFormat="1" applyFont="1" applyFill="1" applyBorder="1" applyAlignment="1">
      <alignment horizontal="right"/>
    </xf>
    <xf numFmtId="0" fontId="3" fillId="0" borderId="19" xfId="0" applyFont="1" applyBorder="1"/>
    <xf numFmtId="38" fontId="9" fillId="0" borderId="20" xfId="2" applyFont="1" applyBorder="1" applyAlignment="1">
      <alignment horizontal="right"/>
    </xf>
    <xf numFmtId="38" fontId="9" fillId="0" borderId="21" xfId="2" applyNumberFormat="1" applyFont="1" applyFill="1" applyBorder="1" applyAlignment="1">
      <alignment horizontal="right"/>
    </xf>
    <xf numFmtId="38" fontId="9" fillId="0" borderId="66" xfId="2" applyNumberFormat="1" applyFont="1" applyFill="1" applyBorder="1" applyAlignment="1">
      <alignment horizontal="right"/>
    </xf>
    <xf numFmtId="38" fontId="9" fillId="0" borderId="26" xfId="2" applyFont="1" applyFill="1" applyBorder="1" applyAlignment="1">
      <alignment horizontal="right"/>
    </xf>
    <xf numFmtId="0" fontId="3" fillId="0" borderId="31" xfId="0" applyFont="1" applyBorder="1"/>
    <xf numFmtId="38" fontId="9" fillId="0" borderId="32" xfId="2" applyFont="1" applyBorder="1" applyAlignment="1">
      <alignment horizontal="right"/>
    </xf>
    <xf numFmtId="38" fontId="9" fillId="0" borderId="33" xfId="2" applyFont="1" applyBorder="1" applyAlignment="1">
      <alignment horizontal="right"/>
    </xf>
    <xf numFmtId="38" fontId="9" fillId="0" borderId="33" xfId="2" applyFont="1" applyFill="1" applyBorder="1" applyAlignment="1">
      <alignment horizontal="right"/>
    </xf>
    <xf numFmtId="38" fontId="9" fillId="0" borderId="87" xfId="2" applyFont="1" applyFill="1" applyBorder="1" applyAlignment="1">
      <alignment horizontal="right"/>
    </xf>
    <xf numFmtId="170" fontId="9" fillId="0" borderId="41" xfId="2" applyNumberFormat="1" applyFont="1" applyFill="1" applyBorder="1" applyAlignment="1">
      <alignment horizontal="right"/>
    </xf>
    <xf numFmtId="170" fontId="9" fillId="0" borderId="36" xfId="2" applyNumberFormat="1" applyFont="1" applyFill="1" applyBorder="1" applyAlignment="1">
      <alignment horizontal="right"/>
    </xf>
    <xf numFmtId="170" fontId="9" fillId="0" borderId="33" xfId="2" applyNumberFormat="1" applyFont="1" applyFill="1" applyBorder="1" applyAlignment="1">
      <alignment horizontal="right"/>
    </xf>
    <xf numFmtId="170" fontId="9" fillId="0" borderId="35" xfId="2" applyNumberFormat="1" applyFont="1" applyFill="1" applyBorder="1" applyAlignment="1">
      <alignment horizontal="right"/>
    </xf>
    <xf numFmtId="171" fontId="9" fillId="0" borderId="27" xfId="2" applyNumberFormat="1" applyFont="1" applyBorder="1" applyAlignment="1">
      <alignment horizontal="right"/>
    </xf>
    <xf numFmtId="171" fontId="9" fillId="0" borderId="27" xfId="2" applyNumberFormat="1" applyFont="1" applyFill="1" applyBorder="1" applyAlignment="1">
      <alignment horizontal="right"/>
    </xf>
    <xf numFmtId="171" fontId="9" fillId="0" borderId="0" xfId="2" applyNumberFormat="1" applyFont="1" applyFill="1" applyBorder="1" applyAlignment="1">
      <alignment horizontal="right"/>
    </xf>
    <xf numFmtId="171" fontId="9" fillId="0" borderId="21" xfId="2" applyNumberFormat="1" applyFont="1" applyBorder="1" applyAlignment="1">
      <alignment horizontal="right"/>
    </xf>
    <xf numFmtId="171" fontId="9" fillId="0" borderId="21" xfId="2" applyNumberFormat="1" applyFont="1" applyFill="1" applyBorder="1" applyAlignment="1">
      <alignment horizontal="right"/>
    </xf>
    <xf numFmtId="171" fontId="9" fillId="0" borderId="66" xfId="2" applyNumberFormat="1" applyFont="1" applyFill="1" applyBorder="1" applyAlignment="1">
      <alignment horizontal="right"/>
    </xf>
    <xf numFmtId="2" fontId="9" fillId="0" borderId="24" xfId="2" applyNumberFormat="1" applyFont="1" applyFill="1" applyBorder="1" applyAlignment="1">
      <alignment horizontal="right"/>
    </xf>
    <xf numFmtId="2" fontId="9" fillId="0" borderId="21" xfId="2" applyNumberFormat="1" applyFont="1" applyFill="1" applyBorder="1" applyAlignment="1">
      <alignment horizontal="right"/>
    </xf>
    <xf numFmtId="2" fontId="9" fillId="0" borderId="25" xfId="2" applyNumberFormat="1" applyFont="1" applyFill="1" applyBorder="1" applyAlignment="1">
      <alignment horizontal="right"/>
    </xf>
    <xf numFmtId="2" fontId="9" fillId="0" borderId="23" xfId="2" applyNumberFormat="1" applyFont="1" applyFill="1" applyBorder="1" applyAlignment="1">
      <alignment horizontal="right"/>
    </xf>
    <xf numFmtId="171" fontId="9" fillId="0" borderId="33" xfId="2" applyNumberFormat="1" applyFont="1" applyFill="1" applyBorder="1" applyAlignment="1">
      <alignment horizontal="right"/>
    </xf>
    <xf numFmtId="171" fontId="9" fillId="0" borderId="87" xfId="2" applyNumberFormat="1" applyFont="1" applyFill="1" applyBorder="1" applyAlignment="1">
      <alignment horizontal="right"/>
    </xf>
    <xf numFmtId="170" fontId="9" fillId="0" borderId="61" xfId="2" applyNumberFormat="1" applyFont="1" applyFill="1" applyBorder="1" applyAlignment="1">
      <alignment horizontal="right"/>
    </xf>
    <xf numFmtId="170" fontId="9" fillId="0" borderId="62" xfId="2" applyNumberFormat="1" applyFont="1" applyFill="1" applyBorder="1" applyAlignment="1">
      <alignment horizontal="right"/>
    </xf>
    <xf numFmtId="170" fontId="9" fillId="0" borderId="60" xfId="2" applyNumberFormat="1" applyFont="1" applyFill="1" applyBorder="1" applyAlignment="1">
      <alignment horizontal="right"/>
    </xf>
    <xf numFmtId="170" fontId="9" fillId="0" borderId="64" xfId="2" applyNumberFormat="1" applyFont="1" applyFill="1" applyBorder="1" applyAlignment="1">
      <alignment horizontal="right"/>
    </xf>
    <xf numFmtId="170" fontId="9" fillId="0" borderId="25" xfId="2" quotePrefix="1" applyNumberFormat="1" applyFont="1" applyFill="1" applyBorder="1" applyAlignment="1">
      <alignment horizontal="right"/>
    </xf>
    <xf numFmtId="170" fontId="9" fillId="0" borderId="24" xfId="2" quotePrefix="1" applyNumberFormat="1" applyFont="1" applyFill="1" applyBorder="1" applyAlignment="1">
      <alignment horizontal="right"/>
    </xf>
    <xf numFmtId="170" fontId="9" fillId="0" borderId="21" xfId="2" quotePrefix="1" applyNumberFormat="1" applyFont="1" applyFill="1" applyBorder="1" applyAlignment="1">
      <alignment horizontal="right"/>
    </xf>
    <xf numFmtId="170" fontId="9" fillId="0" borderId="23" xfId="2" quotePrefix="1" applyNumberFormat="1" applyFont="1" applyFill="1" applyBorder="1" applyAlignment="1">
      <alignment horizontal="right"/>
    </xf>
    <xf numFmtId="170" fontId="9" fillId="0" borderId="41" xfId="2" quotePrefix="1" applyNumberFormat="1" applyFont="1" applyFill="1" applyBorder="1" applyAlignment="1">
      <alignment horizontal="right"/>
    </xf>
    <xf numFmtId="170" fontId="9" fillId="0" borderId="36" xfId="2" quotePrefix="1" applyNumberFormat="1" applyFont="1" applyFill="1" applyBorder="1" applyAlignment="1">
      <alignment horizontal="right"/>
    </xf>
    <xf numFmtId="170" fontId="9" fillId="0" borderId="33" xfId="2" quotePrefix="1" applyNumberFormat="1" applyFont="1" applyFill="1" applyBorder="1" applyAlignment="1">
      <alignment horizontal="right"/>
    </xf>
    <xf numFmtId="38" fontId="9" fillId="0" borderId="42" xfId="2" applyFont="1" applyFill="1" applyBorder="1" applyAlignment="1">
      <alignment horizontal="right"/>
    </xf>
    <xf numFmtId="38" fontId="9" fillId="0" borderId="42" xfId="2" quotePrefix="1" applyFont="1" applyFill="1" applyBorder="1" applyAlignment="1">
      <alignment horizontal="right"/>
    </xf>
    <xf numFmtId="38" fontId="9" fillId="0" borderId="30" xfId="2" quotePrefix="1" applyFont="1" applyFill="1" applyBorder="1" applyAlignment="1">
      <alignment horizontal="right"/>
    </xf>
    <xf numFmtId="38" fontId="9" fillId="0" borderId="27" xfId="2" quotePrefix="1" applyFont="1" applyFill="1" applyBorder="1" applyAlignment="1">
      <alignment horizontal="right"/>
    </xf>
    <xf numFmtId="38" fontId="9" fillId="0" borderId="51" xfId="2" applyFont="1" applyFill="1" applyBorder="1" applyAlignment="1">
      <alignment horizontal="right"/>
    </xf>
    <xf numFmtId="38" fontId="9" fillId="0" borderId="52" xfId="2" applyFont="1" applyFill="1" applyBorder="1" applyAlignment="1">
      <alignment horizontal="right"/>
    </xf>
    <xf numFmtId="38" fontId="9" fillId="0" borderId="117" xfId="2" applyFont="1" applyFill="1" applyBorder="1" applyAlignment="1">
      <alignment horizontal="right"/>
    </xf>
    <xf numFmtId="38" fontId="9" fillId="0" borderId="56" xfId="2" applyFont="1" applyFill="1" applyBorder="1" applyAlignment="1">
      <alignment horizontal="right"/>
    </xf>
    <xf numFmtId="38" fontId="9" fillId="0" borderId="56" xfId="2" quotePrefix="1" applyFont="1" applyFill="1" applyBorder="1" applyAlignment="1">
      <alignment horizontal="right"/>
    </xf>
    <xf numFmtId="38" fontId="9" fillId="0" borderId="55" xfId="2" quotePrefix="1" applyFont="1" applyFill="1" applyBorder="1" applyAlignment="1">
      <alignment horizontal="right"/>
    </xf>
    <xf numFmtId="38" fontId="9" fillId="0" borderId="52" xfId="2" quotePrefix="1" applyFont="1" applyFill="1" applyBorder="1" applyAlignment="1">
      <alignment horizontal="right"/>
    </xf>
    <xf numFmtId="38" fontId="9" fillId="0" borderId="54" xfId="2" applyFont="1" applyFill="1" applyBorder="1" applyAlignment="1">
      <alignment horizontal="right"/>
    </xf>
    <xf numFmtId="38" fontId="9" fillId="0" borderId="108" xfId="2" applyFont="1" applyFill="1" applyBorder="1" applyAlignment="1">
      <alignment horizontal="right"/>
    </xf>
    <xf numFmtId="38" fontId="9" fillId="0" borderId="30" xfId="2" applyFont="1" applyFill="1" applyBorder="1" applyAlignment="1">
      <alignment horizontal="right"/>
    </xf>
    <xf numFmtId="38" fontId="9" fillId="0" borderId="29" xfId="2" applyFont="1" applyFill="1" applyBorder="1" applyAlignment="1">
      <alignment horizontal="right"/>
    </xf>
    <xf numFmtId="38" fontId="9" fillId="0" borderId="25" xfId="2" quotePrefix="1" applyFont="1" applyFill="1" applyBorder="1" applyAlignment="1">
      <alignment horizontal="right"/>
    </xf>
    <xf numFmtId="38" fontId="9" fillId="0" borderId="24" xfId="2" quotePrefix="1" applyFont="1" applyFill="1" applyBorder="1" applyAlignment="1">
      <alignment horizontal="right"/>
    </xf>
    <xf numFmtId="38" fontId="9" fillId="0" borderId="21" xfId="2" quotePrefix="1" applyFont="1" applyFill="1" applyBorder="1" applyAlignment="1">
      <alignment horizontal="right"/>
    </xf>
    <xf numFmtId="38" fontId="9" fillId="0" borderId="41" xfId="2" applyFont="1" applyFill="1" applyBorder="1" applyAlignment="1">
      <alignment horizontal="right"/>
    </xf>
    <xf numFmtId="171" fontId="9" fillId="0" borderId="42" xfId="2" applyNumberFormat="1" applyFont="1" applyFill="1" applyBorder="1" applyAlignment="1">
      <alignment horizontal="right"/>
    </xf>
    <xf numFmtId="171" fontId="9" fillId="0" borderId="61" xfId="2" applyNumberFormat="1" applyFont="1" applyFill="1" applyBorder="1" applyAlignment="1">
      <alignment horizontal="right"/>
    </xf>
    <xf numFmtId="171" fontId="9" fillId="0" borderId="62" xfId="2" applyNumberFormat="1" applyFont="1" applyFill="1" applyBorder="1" applyAlignment="1">
      <alignment horizontal="right"/>
    </xf>
    <xf numFmtId="171" fontId="9" fillId="0" borderId="60" xfId="2" applyNumberFormat="1" applyFont="1" applyFill="1" applyBorder="1" applyAlignment="1">
      <alignment horizontal="right"/>
    </xf>
    <xf numFmtId="171" fontId="9" fillId="0" borderId="64" xfId="2" applyNumberFormat="1" applyFont="1" applyFill="1" applyBorder="1" applyAlignment="1">
      <alignment horizontal="right"/>
    </xf>
    <xf numFmtId="38" fontId="9" fillId="0" borderId="39" xfId="2" quotePrefix="1" applyFont="1" applyFill="1" applyBorder="1" applyAlignment="1">
      <alignment horizontal="right"/>
    </xf>
    <xf numFmtId="38" fontId="9" fillId="0" borderId="37" xfId="2" quotePrefix="1" applyFont="1" applyFill="1" applyBorder="1" applyAlignment="1">
      <alignment horizontal="right"/>
    </xf>
    <xf numFmtId="38" fontId="9" fillId="0" borderId="38" xfId="2" quotePrefix="1" applyFont="1" applyFill="1" applyBorder="1" applyAlignment="1">
      <alignment horizontal="right"/>
    </xf>
    <xf numFmtId="38" fontId="9" fillId="0" borderId="41" xfId="2" quotePrefix="1" applyFont="1" applyFill="1" applyBorder="1" applyAlignment="1">
      <alignment horizontal="right"/>
    </xf>
    <xf numFmtId="38" fontId="9" fillId="0" borderId="36" xfId="2" quotePrefix="1" applyFont="1" applyFill="1" applyBorder="1" applyAlignment="1">
      <alignment horizontal="right"/>
    </xf>
    <xf numFmtId="38" fontId="9" fillId="0" borderId="33" xfId="2" quotePrefix="1" applyFont="1" applyFill="1" applyBorder="1" applyAlignment="1">
      <alignment horizontal="right"/>
    </xf>
    <xf numFmtId="38" fontId="9" fillId="0" borderId="35" xfId="2" applyFont="1" applyFill="1" applyBorder="1" applyAlignment="1">
      <alignment horizontal="right"/>
    </xf>
    <xf numFmtId="38" fontId="9" fillId="0" borderId="36" xfId="2" applyFont="1" applyFill="1" applyBorder="1" applyAlignment="1">
      <alignment horizontal="right"/>
    </xf>
    <xf numFmtId="171" fontId="9" fillId="0" borderId="30" xfId="2" applyNumberFormat="1" applyFont="1" applyFill="1" applyBorder="1" applyAlignment="1">
      <alignment horizontal="right"/>
    </xf>
    <xf numFmtId="171" fontId="9" fillId="0" borderId="29" xfId="2" applyNumberFormat="1" applyFont="1" applyFill="1" applyBorder="1" applyAlignment="1">
      <alignment horizontal="right"/>
    </xf>
    <xf numFmtId="171" fontId="9" fillId="0" borderId="25" xfId="2" applyNumberFormat="1" applyFont="1" applyFill="1" applyBorder="1" applyAlignment="1">
      <alignment horizontal="right"/>
    </xf>
    <xf numFmtId="171" fontId="9" fillId="0" borderId="24" xfId="2" applyNumberFormat="1" applyFont="1" applyFill="1" applyBorder="1" applyAlignment="1">
      <alignment horizontal="right"/>
    </xf>
    <xf numFmtId="171" fontId="9" fillId="0" borderId="23" xfId="2" applyNumberFormat="1" applyFont="1" applyFill="1" applyBorder="1" applyAlignment="1">
      <alignment horizontal="right"/>
    </xf>
    <xf numFmtId="171" fontId="9" fillId="0" borderId="33" xfId="2" applyNumberFormat="1" applyFont="1" applyBorder="1" applyAlignment="1">
      <alignment horizontal="right"/>
    </xf>
    <xf numFmtId="171" fontId="9" fillId="0" borderId="41" xfId="2" applyNumberFormat="1" applyFont="1" applyFill="1" applyBorder="1" applyAlignment="1">
      <alignment horizontal="right"/>
    </xf>
    <xf numFmtId="171" fontId="9" fillId="0" borderId="36" xfId="2" applyNumberFormat="1" applyFont="1" applyFill="1" applyBorder="1" applyAlignment="1">
      <alignment horizontal="right"/>
    </xf>
    <xf numFmtId="171" fontId="9" fillId="0" borderId="35" xfId="2" applyNumberFormat="1" applyFont="1" applyFill="1" applyBorder="1" applyAlignment="1">
      <alignment horizontal="right"/>
    </xf>
    <xf numFmtId="38" fontId="9" fillId="0" borderId="41" xfId="2" applyFont="1" applyBorder="1" applyAlignment="1">
      <alignment horizontal="right"/>
    </xf>
    <xf numFmtId="38" fontId="9" fillId="0" borderId="36" xfId="2" applyFont="1" applyBorder="1" applyAlignment="1">
      <alignment horizontal="right"/>
    </xf>
    <xf numFmtId="38" fontId="9" fillId="0" borderId="26" xfId="2" applyFont="1" applyBorder="1" applyAlignment="1">
      <alignment horizontal="center"/>
    </xf>
    <xf numFmtId="38" fontId="9" fillId="0" borderId="21" xfId="2" applyFont="1" applyBorder="1" applyAlignment="1">
      <alignment horizontal="center"/>
    </xf>
    <xf numFmtId="38" fontId="9" fillId="0" borderId="25" xfId="2" applyFont="1" applyBorder="1" applyAlignment="1">
      <alignment horizontal="center"/>
    </xf>
    <xf numFmtId="38" fontId="9" fillId="0" borderId="24" xfId="2" applyFont="1" applyBorder="1" applyAlignment="1">
      <alignment horizontal="center"/>
    </xf>
    <xf numFmtId="38" fontId="9" fillId="0" borderId="20" xfId="2" applyFont="1" applyBorder="1" applyAlignment="1">
      <alignment horizontal="center"/>
    </xf>
    <xf numFmtId="170" fontId="9" fillId="0" borderId="24" xfId="2" applyNumberFormat="1" applyFont="1" applyFill="1" applyBorder="1" applyAlignment="1">
      <alignment horizontal="center"/>
    </xf>
    <xf numFmtId="170" fontId="9" fillId="0" borderId="21" xfId="2" applyNumberFormat="1" applyFont="1" applyFill="1" applyBorder="1" applyAlignment="1">
      <alignment horizontal="center"/>
    </xf>
    <xf numFmtId="38" fontId="9" fillId="0" borderId="32" xfId="2" applyFont="1" applyBorder="1" applyAlignment="1">
      <alignment horizontal="center"/>
    </xf>
    <xf numFmtId="38" fontId="9" fillId="0" borderId="33" xfId="2" applyFont="1" applyBorder="1" applyAlignment="1">
      <alignment horizontal="center"/>
    </xf>
    <xf numFmtId="38" fontId="9" fillId="0" borderId="33" xfId="2" applyFont="1" applyFill="1" applyBorder="1" applyAlignment="1">
      <alignment horizontal="center"/>
    </xf>
    <xf numFmtId="38" fontId="9" fillId="0" borderId="87" xfId="2" applyFont="1" applyFill="1" applyBorder="1" applyAlignment="1">
      <alignment horizontal="center"/>
    </xf>
    <xf numFmtId="38" fontId="9" fillId="0" borderId="41" xfId="2" applyFont="1" applyFill="1" applyBorder="1" applyAlignment="1">
      <alignment horizontal="center"/>
    </xf>
    <xf numFmtId="38" fontId="9" fillId="0" borderId="36" xfId="2" applyFont="1" applyFill="1" applyBorder="1" applyAlignment="1">
      <alignment horizontal="center"/>
    </xf>
    <xf numFmtId="0" fontId="9" fillId="0" borderId="0" xfId="0" quotePrefix="1" applyFont="1" applyFill="1"/>
    <xf numFmtId="38" fontId="9" fillId="0" borderId="1" xfId="2" applyFont="1" applyBorder="1"/>
    <xf numFmtId="0" fontId="9" fillId="0" borderId="2" xfId="2" applyNumberFormat="1" applyFont="1" applyBorder="1" applyAlignment="1">
      <alignment horizontal="center"/>
    </xf>
    <xf numFmtId="0" fontId="9" fillId="0" borderId="3" xfId="2" applyNumberFormat="1" applyFont="1" applyBorder="1" applyAlignment="1">
      <alignment horizontal="center"/>
    </xf>
    <xf numFmtId="0" fontId="9" fillId="0" borderId="58" xfId="2" applyNumberFormat="1" applyFont="1" applyBorder="1" applyAlignment="1">
      <alignment horizontal="center"/>
    </xf>
    <xf numFmtId="0" fontId="9" fillId="0" borderId="7" xfId="2" applyNumberFormat="1" applyFont="1" applyBorder="1" applyAlignment="1">
      <alignment horizontal="center"/>
    </xf>
    <xf numFmtId="0" fontId="9" fillId="0" borderId="57" xfId="2" applyNumberFormat="1" applyFont="1" applyBorder="1" applyAlignment="1">
      <alignment horizontal="center"/>
    </xf>
    <xf numFmtId="0" fontId="9" fillId="0" borderId="5" xfId="2" applyNumberFormat="1" applyFont="1" applyBorder="1" applyAlignment="1">
      <alignment horizontal="center"/>
    </xf>
    <xf numFmtId="0" fontId="9" fillId="0" borderId="5" xfId="2" applyNumberFormat="1" applyFont="1" applyFill="1" applyBorder="1" applyAlignment="1">
      <alignment horizontal="center"/>
    </xf>
    <xf numFmtId="38" fontId="9" fillId="0" borderId="8" xfId="2" applyFont="1" applyBorder="1"/>
    <xf numFmtId="38" fontId="9" fillId="0" borderId="9" xfId="2" applyFont="1" applyBorder="1"/>
    <xf numFmtId="38" fontId="9" fillId="0" borderId="96" xfId="2" applyFont="1" applyBorder="1"/>
    <xf numFmtId="38" fontId="9" fillId="0" borderId="60" xfId="2" applyFont="1" applyBorder="1"/>
    <xf numFmtId="38" fontId="9" fillId="0" borderId="60" xfId="2" applyFont="1" applyFill="1" applyBorder="1"/>
    <xf numFmtId="38" fontId="9" fillId="0" borderId="63" xfId="2" applyFont="1" applyFill="1" applyBorder="1"/>
    <xf numFmtId="38" fontId="9" fillId="0" borderId="61" xfId="2" applyFont="1" applyFill="1" applyBorder="1"/>
    <xf numFmtId="38" fontId="9" fillId="0" borderId="59" xfId="2" applyFont="1" applyFill="1" applyBorder="1"/>
    <xf numFmtId="38" fontId="9" fillId="0" borderId="64" xfId="2" applyFont="1" applyFill="1" applyBorder="1"/>
    <xf numFmtId="38" fontId="9" fillId="0" borderId="19" xfId="2" applyFont="1" applyBorder="1"/>
    <xf numFmtId="38" fontId="9" fillId="0" borderId="65" xfId="2" applyFont="1" applyFill="1" applyBorder="1"/>
    <xf numFmtId="38" fontId="9" fillId="0" borderId="31" xfId="2" applyFont="1" applyBorder="1"/>
    <xf numFmtId="38" fontId="9" fillId="0" borderId="47" xfId="2" applyFont="1" applyBorder="1"/>
    <xf numFmtId="38" fontId="9" fillId="0" borderId="86" xfId="2" applyFont="1" applyFill="1" applyBorder="1"/>
    <xf numFmtId="38" fontId="9" fillId="0" borderId="26" xfId="2" applyFont="1" applyBorder="1"/>
    <xf numFmtId="38" fontId="9" fillId="0" borderId="27" xfId="2" applyFont="1" applyBorder="1"/>
    <xf numFmtId="38" fontId="9" fillId="0" borderId="27" xfId="2" applyFont="1" applyFill="1" applyBorder="1"/>
    <xf numFmtId="38" fontId="9" fillId="0" borderId="0" xfId="2" applyFont="1" applyFill="1" applyBorder="1"/>
    <xf numFmtId="38" fontId="9" fillId="0" borderId="42" xfId="2" applyFont="1" applyFill="1" applyBorder="1"/>
    <xf numFmtId="38" fontId="9" fillId="0" borderId="81" xfId="2" applyFont="1" applyFill="1" applyBorder="1"/>
    <xf numFmtId="38" fontId="9" fillId="0" borderId="29" xfId="2" applyFont="1" applyFill="1" applyBorder="1"/>
    <xf numFmtId="38" fontId="9" fillId="0" borderId="50" xfId="2" applyFont="1" applyBorder="1"/>
    <xf numFmtId="38" fontId="23" fillId="0" borderId="0" xfId="2" applyFont="1" applyFill="1" applyBorder="1"/>
    <xf numFmtId="38" fontId="24" fillId="0" borderId="0" xfId="2" applyFont="1" applyBorder="1"/>
    <xf numFmtId="0" fontId="9" fillId="0" borderId="2" xfId="0" applyFont="1" applyBorder="1"/>
    <xf numFmtId="0" fontId="9" fillId="0" borderId="1" xfId="0" applyFont="1" applyBorder="1"/>
    <xf numFmtId="0" fontId="9" fillId="0" borderId="26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/>
    <xf numFmtId="0" fontId="23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38" fontId="9" fillId="0" borderId="0" xfId="2" applyFont="1" applyFill="1" applyBorder="1" applyAlignment="1">
      <alignment horizontal="center"/>
    </xf>
    <xf numFmtId="0" fontId="27" fillId="0" borderId="0" xfId="0" applyFont="1"/>
    <xf numFmtId="0" fontId="9" fillId="0" borderId="26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right"/>
    </xf>
    <xf numFmtId="9" fontId="9" fillId="0" borderId="117" xfId="0" applyNumberFormat="1" applyFont="1" applyFill="1" applyBorder="1" applyAlignment="1">
      <alignment horizontal="right"/>
    </xf>
    <xf numFmtId="9" fontId="9" fillId="0" borderId="106" xfId="0" applyNumberFormat="1" applyFont="1" applyFill="1" applyBorder="1"/>
    <xf numFmtId="9" fontId="9" fillId="0" borderId="27" xfId="0" applyNumberFormat="1" applyFont="1" applyFill="1" applyBorder="1"/>
    <xf numFmtId="3" fontId="9" fillId="0" borderId="29" xfId="0" applyNumberFormat="1" applyFont="1" applyFill="1" applyBorder="1" applyAlignment="1">
      <alignment vertical="center"/>
    </xf>
    <xf numFmtId="3" fontId="9" fillId="0" borderId="64" xfId="0" applyNumberFormat="1" applyFont="1" applyFill="1" applyBorder="1"/>
    <xf numFmtId="3" fontId="9" fillId="0" borderId="23" xfId="0" applyNumberFormat="1" applyFont="1" applyFill="1" applyBorder="1"/>
    <xf numFmtId="3" fontId="9" fillId="0" borderId="35" xfId="0" applyNumberFormat="1" applyFont="1" applyFill="1" applyBorder="1"/>
    <xf numFmtId="3" fontId="9" fillId="0" borderId="18" xfId="0" applyNumberFormat="1" applyFont="1" applyFill="1" applyBorder="1"/>
    <xf numFmtId="3" fontId="9" fillId="0" borderId="40" xfId="0" applyNumberFormat="1" applyFont="1" applyFill="1" applyBorder="1"/>
    <xf numFmtId="3" fontId="9" fillId="0" borderId="29" xfId="0" applyNumberFormat="1" applyFont="1" applyFill="1" applyBorder="1"/>
    <xf numFmtId="3" fontId="9" fillId="0" borderId="54" xfId="0" applyNumberFormat="1" applyFont="1" applyFill="1" applyBorder="1"/>
    <xf numFmtId="3" fontId="9" fillId="0" borderId="0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63" xfId="0" applyNumberFormat="1" applyFont="1" applyBorder="1"/>
    <xf numFmtId="3" fontId="9" fillId="0" borderId="60" xfId="0" applyNumberFormat="1" applyFont="1" applyBorder="1"/>
    <xf numFmtId="3" fontId="9" fillId="0" borderId="61" xfId="0" applyNumberFormat="1" applyFont="1" applyBorder="1"/>
    <xf numFmtId="3" fontId="9" fillId="0" borderId="60" xfId="0" applyNumberFormat="1" applyFont="1" applyFill="1" applyBorder="1"/>
    <xf numFmtId="3" fontId="9" fillId="0" borderId="61" xfId="0" applyNumberFormat="1" applyFont="1" applyFill="1" applyBorder="1"/>
    <xf numFmtId="3" fontId="9" fillId="0" borderId="66" xfId="0" applyNumberFormat="1" applyFont="1" applyBorder="1"/>
    <xf numFmtId="3" fontId="9" fillId="0" borderId="21" xfId="0" applyNumberFormat="1" applyFont="1" applyBorder="1"/>
    <xf numFmtId="3" fontId="9" fillId="0" borderId="21" xfId="0" applyNumberFormat="1" applyFont="1" applyFill="1" applyBorder="1"/>
    <xf numFmtId="3" fontId="9" fillId="0" borderId="25" xfId="0" applyNumberFormat="1" applyFont="1" applyFill="1" applyBorder="1"/>
    <xf numFmtId="3" fontId="9" fillId="0" borderId="87" xfId="0" applyNumberFormat="1" applyFont="1" applyBorder="1"/>
    <xf numFmtId="3" fontId="9" fillId="0" borderId="33" xfId="0" applyNumberFormat="1" applyFont="1" applyBorder="1"/>
    <xf numFmtId="3" fontId="9" fillId="0" borderId="41" xfId="0" applyNumberFormat="1" applyFont="1" applyBorder="1"/>
    <xf numFmtId="3" fontId="9" fillId="0" borderId="33" xfId="0" applyNumberFormat="1" applyFont="1" applyFill="1" applyBorder="1"/>
    <xf numFmtId="3" fontId="9" fillId="0" borderId="41" xfId="0" applyNumberFormat="1" applyFont="1" applyFill="1" applyBorder="1"/>
    <xf numFmtId="3" fontId="9" fillId="0" borderId="83" xfId="0" applyNumberFormat="1" applyFont="1" applyBorder="1"/>
    <xf numFmtId="3" fontId="9" fillId="0" borderId="16" xfId="0" applyNumberFormat="1" applyFont="1" applyBorder="1"/>
    <xf numFmtId="3" fontId="9" fillId="0" borderId="17" xfId="0" applyNumberFormat="1" applyFont="1" applyBorder="1"/>
    <xf numFmtId="3" fontId="9" fillId="0" borderId="16" xfId="0" applyNumberFormat="1" applyFont="1" applyFill="1" applyBorder="1"/>
    <xf numFmtId="3" fontId="9" fillId="0" borderId="17" xfId="0" applyNumberFormat="1" applyFont="1" applyFill="1" applyBorder="1"/>
    <xf numFmtId="3" fontId="9" fillId="0" borderId="85" xfId="0" applyNumberFormat="1" applyFont="1" applyBorder="1"/>
    <xf numFmtId="3" fontId="9" fillId="0" borderId="38" xfId="0" applyNumberFormat="1" applyFont="1" applyBorder="1"/>
    <xf numFmtId="3" fontId="9" fillId="0" borderId="39" xfId="0" applyNumberFormat="1" applyFont="1" applyBorder="1"/>
    <xf numFmtId="3" fontId="9" fillId="0" borderId="38" xfId="0" applyNumberFormat="1" applyFont="1" applyFill="1" applyBorder="1"/>
    <xf numFmtId="3" fontId="9" fillId="0" borderId="39" xfId="0" applyNumberFormat="1" applyFont="1" applyFill="1" applyBorder="1"/>
    <xf numFmtId="3" fontId="9" fillId="0" borderId="0" xfId="0" applyNumberFormat="1" applyFont="1" applyBorder="1"/>
    <xf numFmtId="3" fontId="9" fillId="0" borderId="27" xfId="0" applyNumberFormat="1" applyFont="1" applyBorder="1"/>
    <xf numFmtId="3" fontId="9" fillId="0" borderId="42" xfId="0" applyNumberFormat="1" applyFont="1" applyBorder="1"/>
    <xf numFmtId="3" fontId="9" fillId="0" borderId="27" xfId="0" applyNumberFormat="1" applyFont="1" applyFill="1" applyBorder="1"/>
    <xf numFmtId="3" fontId="9" fillId="0" borderId="42" xfId="0" applyNumberFormat="1" applyFont="1" applyFill="1" applyBorder="1"/>
    <xf numFmtId="3" fontId="9" fillId="0" borderId="117" xfId="0" applyNumberFormat="1" applyFont="1" applyBorder="1"/>
    <xf numFmtId="3" fontId="9" fillId="0" borderId="52" xfId="0" applyNumberFormat="1" applyFont="1" applyBorder="1"/>
    <xf numFmtId="3" fontId="9" fillId="0" borderId="56" xfId="0" applyNumberFormat="1" applyFont="1" applyBorder="1"/>
    <xf numFmtId="3" fontId="9" fillId="0" borderId="52" xfId="0" applyNumberFormat="1" applyFont="1" applyFill="1" applyBorder="1"/>
    <xf numFmtId="3" fontId="9" fillId="0" borderId="56" xfId="0" applyNumberFormat="1" applyFont="1" applyFill="1" applyBorder="1"/>
    <xf numFmtId="173" fontId="9" fillId="0" borderId="70" xfId="2" applyNumberFormat="1" applyFont="1" applyFill="1" applyBorder="1" applyAlignment="1">
      <alignment horizontal="right"/>
    </xf>
    <xf numFmtId="173" fontId="9" fillId="0" borderId="73" xfId="2" applyNumberFormat="1" applyFont="1" applyFill="1" applyBorder="1" applyAlignment="1">
      <alignment horizontal="right"/>
    </xf>
    <xf numFmtId="173" fontId="9" fillId="0" borderId="25" xfId="2" applyNumberFormat="1" applyFont="1" applyFill="1" applyBorder="1" applyAlignment="1">
      <alignment horizontal="right"/>
    </xf>
    <xf numFmtId="173" fontId="9" fillId="0" borderId="23" xfId="2" applyNumberFormat="1" applyFont="1" applyFill="1" applyBorder="1" applyAlignment="1">
      <alignment horizontal="right"/>
    </xf>
    <xf numFmtId="3" fontId="9" fillId="0" borderId="25" xfId="2" quotePrefix="1" applyNumberFormat="1" applyFont="1" applyFill="1" applyBorder="1" applyAlignment="1">
      <alignment horizontal="right"/>
    </xf>
    <xf numFmtId="3" fontId="9" fillId="0" borderId="23" xfId="2" quotePrefix="1" applyNumberFormat="1" applyFont="1" applyFill="1" applyBorder="1" applyAlignment="1">
      <alignment horizontal="right"/>
    </xf>
    <xf numFmtId="3" fontId="9" fillId="0" borderId="10" xfId="2" applyNumberFormat="1" applyFont="1" applyBorder="1"/>
    <xf numFmtId="3" fontId="9" fillId="0" borderId="11" xfId="2" applyNumberFormat="1" applyFont="1" applyBorder="1"/>
    <xf numFmtId="3" fontId="9" fillId="0" borderId="90" xfId="2" applyNumberFormat="1" applyFont="1" applyFill="1" applyBorder="1"/>
    <xf numFmtId="3" fontId="9" fillId="0" borderId="17" xfId="2" applyNumberFormat="1" applyFont="1" applyFill="1" applyBorder="1"/>
    <xf numFmtId="3" fontId="9" fillId="0" borderId="89" xfId="2" applyNumberFormat="1" applyFont="1" applyFill="1" applyBorder="1"/>
    <xf numFmtId="3" fontId="9" fillId="0" borderId="14" xfId="2" applyNumberFormat="1" applyFont="1" applyFill="1" applyBorder="1"/>
    <xf numFmtId="3" fontId="9" fillId="0" borderId="11" xfId="2" applyNumberFormat="1" applyFont="1" applyFill="1" applyBorder="1"/>
    <xf numFmtId="3" fontId="9" fillId="0" borderId="13" xfId="2" applyNumberFormat="1" applyFont="1" applyFill="1" applyBorder="1"/>
    <xf numFmtId="3" fontId="9" fillId="0" borderId="21" xfId="2" applyNumberFormat="1" applyFont="1" applyBorder="1"/>
    <xf numFmtId="3" fontId="9" fillId="0" borderId="66" xfId="2" applyNumberFormat="1" applyFont="1" applyFill="1" applyBorder="1"/>
    <xf numFmtId="3" fontId="9" fillId="0" borderId="25" xfId="2" applyNumberFormat="1" applyFont="1" applyFill="1" applyBorder="1"/>
    <xf numFmtId="3" fontId="9" fillId="0" borderId="24" xfId="2" applyNumberFormat="1" applyFont="1" applyFill="1" applyBorder="1"/>
    <xf numFmtId="3" fontId="9" fillId="0" borderId="21" xfId="2" applyNumberFormat="1" applyFont="1" applyFill="1" applyBorder="1"/>
    <xf numFmtId="3" fontId="9" fillId="0" borderId="23" xfId="2" applyNumberFormat="1" applyFont="1" applyFill="1" applyBorder="1"/>
    <xf numFmtId="3" fontId="9" fillId="0" borderId="48" xfId="2" applyNumberFormat="1" applyFont="1" applyBorder="1"/>
    <xf numFmtId="3" fontId="9" fillId="0" borderId="38" xfId="2" applyNumberFormat="1" applyFont="1" applyBorder="1"/>
    <xf numFmtId="3" fontId="9" fillId="0" borderId="85" xfId="2" applyNumberFormat="1" applyFont="1" applyFill="1" applyBorder="1"/>
    <xf numFmtId="3" fontId="9" fillId="0" borderId="39" xfId="2" applyNumberFormat="1" applyFont="1" applyFill="1" applyBorder="1"/>
    <xf numFmtId="3" fontId="9" fillId="0" borderId="37" xfId="2" applyNumberFormat="1" applyFont="1" applyFill="1" applyBorder="1"/>
    <xf numFmtId="3" fontId="9" fillId="0" borderId="38" xfId="2" applyNumberFormat="1" applyFont="1" applyFill="1" applyBorder="1"/>
    <xf numFmtId="3" fontId="9" fillId="0" borderId="40" xfId="2" applyNumberFormat="1" applyFont="1" applyFill="1" applyBorder="1"/>
    <xf numFmtId="3" fontId="9" fillId="0" borderId="11" xfId="2" applyNumberFormat="1" applyFont="1" applyBorder="1" applyAlignment="1">
      <alignment horizontal="right"/>
    </xf>
    <xf numFmtId="3" fontId="9" fillId="0" borderId="90" xfId="2" applyNumberFormat="1" applyFont="1" applyFill="1" applyBorder="1" applyAlignment="1">
      <alignment horizontal="right"/>
    </xf>
    <xf numFmtId="3" fontId="9" fillId="0" borderId="89" xfId="2" applyNumberFormat="1" applyFont="1" applyFill="1" applyBorder="1" applyAlignment="1">
      <alignment horizontal="right"/>
    </xf>
    <xf numFmtId="3" fontId="9" fillId="0" borderId="14" xfId="2" applyNumberFormat="1" applyFont="1" applyFill="1" applyBorder="1" applyAlignment="1">
      <alignment horizontal="right"/>
    </xf>
    <xf numFmtId="3" fontId="9" fillId="0" borderId="11" xfId="2" applyNumberFormat="1" applyFont="1" applyFill="1" applyBorder="1" applyAlignment="1">
      <alignment horizontal="right"/>
    </xf>
    <xf numFmtId="3" fontId="9" fillId="0" borderId="16" xfId="44" applyNumberFormat="1" applyFont="1" applyFill="1" applyBorder="1">
      <alignment vertical="center"/>
    </xf>
    <xf numFmtId="3" fontId="9" fillId="0" borderId="18" xfId="2" applyNumberFormat="1" applyFont="1" applyFill="1" applyBorder="1" applyAlignment="1">
      <alignment horizontal="right"/>
    </xf>
    <xf numFmtId="3" fontId="9" fillId="0" borderId="21" xfId="2" applyNumberFormat="1" applyFont="1" applyBorder="1" applyAlignment="1">
      <alignment horizontal="right"/>
    </xf>
    <xf numFmtId="3" fontId="9" fillId="0" borderId="66" xfId="2" applyNumberFormat="1" applyFont="1" applyFill="1" applyBorder="1" applyAlignment="1">
      <alignment horizontal="right"/>
    </xf>
    <xf numFmtId="3" fontId="9" fillId="0" borderId="25" xfId="2" applyNumberFormat="1" applyFont="1" applyFill="1" applyBorder="1" applyAlignment="1">
      <alignment horizontal="right"/>
    </xf>
    <xf numFmtId="3" fontId="9" fillId="0" borderId="24" xfId="2" applyNumberFormat="1" applyFont="1" applyFill="1" applyBorder="1" applyAlignment="1">
      <alignment horizontal="right"/>
    </xf>
    <xf numFmtId="3" fontId="9" fillId="0" borderId="21" xfId="2" applyNumberFormat="1" applyFont="1" applyFill="1" applyBorder="1" applyAlignment="1">
      <alignment horizontal="right"/>
    </xf>
    <xf numFmtId="3" fontId="9" fillId="0" borderId="21" xfId="44" applyNumberFormat="1" applyFont="1" applyFill="1" applyBorder="1">
      <alignment vertical="center"/>
    </xf>
    <xf numFmtId="3" fontId="9" fillId="0" borderId="23" xfId="2" applyNumberFormat="1" applyFont="1" applyFill="1" applyBorder="1" applyAlignment="1">
      <alignment horizontal="right"/>
    </xf>
    <xf numFmtId="3" fontId="9" fillId="0" borderId="38" xfId="2" applyNumberFormat="1" applyFont="1" applyBorder="1" applyAlignment="1">
      <alignment horizontal="right"/>
    </xf>
    <xf numFmtId="3" fontId="9" fillId="0" borderId="85" xfId="2" applyNumberFormat="1" applyFont="1" applyFill="1" applyBorder="1" applyAlignment="1">
      <alignment horizontal="right"/>
    </xf>
    <xf numFmtId="3" fontId="9" fillId="0" borderId="39" xfId="2" applyNumberFormat="1" applyFont="1" applyFill="1" applyBorder="1" applyAlignment="1">
      <alignment horizontal="right"/>
    </xf>
    <xf numFmtId="3" fontId="9" fillId="0" borderId="37" xfId="2" applyNumberFormat="1" applyFont="1" applyFill="1" applyBorder="1" applyAlignment="1">
      <alignment horizontal="right"/>
    </xf>
    <xf numFmtId="3" fontId="9" fillId="0" borderId="38" xfId="2" applyNumberFormat="1" applyFont="1" applyFill="1" applyBorder="1" applyAlignment="1">
      <alignment horizontal="right"/>
    </xf>
    <xf numFmtId="3" fontId="9" fillId="0" borderId="33" xfId="44" applyNumberFormat="1" applyFont="1" applyFill="1" applyBorder="1">
      <alignment vertical="center"/>
    </xf>
    <xf numFmtId="3" fontId="9" fillId="0" borderId="40" xfId="2" applyNumberFormat="1" applyFont="1" applyFill="1" applyBorder="1" applyAlignment="1">
      <alignment horizontal="right"/>
    </xf>
    <xf numFmtId="3" fontId="9" fillId="0" borderId="18" xfId="44" applyNumberFormat="1" applyFont="1" applyFill="1" applyBorder="1">
      <alignment vertical="center"/>
    </xf>
    <xf numFmtId="3" fontId="9" fillId="0" borderId="23" xfId="44" applyNumberFormat="1" applyFont="1" applyFill="1" applyBorder="1">
      <alignment vertical="center"/>
    </xf>
    <xf numFmtId="3" fontId="9" fillId="0" borderId="40" xfId="44" applyNumberFormat="1" applyFont="1" applyFill="1" applyBorder="1">
      <alignment vertical="center"/>
    </xf>
    <xf numFmtId="3" fontId="9" fillId="4" borderId="16" xfId="44" applyNumberFormat="1" applyFont="1" applyFill="1" applyBorder="1">
      <alignment vertical="center"/>
    </xf>
    <xf numFmtId="3" fontId="9" fillId="0" borderId="13" xfId="2" applyNumberFormat="1" applyFont="1" applyFill="1" applyBorder="1" applyAlignment="1">
      <alignment horizontal="right"/>
    </xf>
    <xf numFmtId="3" fontId="9" fillId="4" borderId="21" xfId="44" applyNumberFormat="1" applyFont="1" applyFill="1" applyBorder="1">
      <alignment vertical="center"/>
    </xf>
    <xf numFmtId="3" fontId="9" fillId="4" borderId="38" xfId="44" applyNumberFormat="1" applyFont="1" applyFill="1" applyBorder="1">
      <alignment vertical="center"/>
    </xf>
    <xf numFmtId="3" fontId="9" fillId="0" borderId="51" xfId="2" applyNumberFormat="1" applyFont="1" applyBorder="1"/>
    <xf numFmtId="3" fontId="9" fillId="0" borderId="52" xfId="2" applyNumberFormat="1" applyFont="1" applyBorder="1"/>
    <xf numFmtId="3" fontId="9" fillId="0" borderId="128" xfId="2" applyNumberFormat="1" applyFont="1" applyBorder="1"/>
    <xf numFmtId="3" fontId="9" fillId="0" borderId="129" xfId="2" applyNumberFormat="1" applyFont="1" applyFill="1" applyBorder="1"/>
    <xf numFmtId="3" fontId="9" fillId="0" borderId="130" xfId="2" applyNumberFormat="1" applyFont="1" applyFill="1" applyBorder="1"/>
    <xf numFmtId="3" fontId="9" fillId="0" borderId="118" xfId="2" applyNumberFormat="1" applyFont="1" applyFill="1" applyBorder="1"/>
    <xf numFmtId="3" fontId="9" fillId="0" borderId="128" xfId="2" applyNumberFormat="1" applyFont="1" applyFill="1" applyBorder="1"/>
    <xf numFmtId="3" fontId="9" fillId="0" borderId="131" xfId="44" applyNumberFormat="1" applyFont="1" applyFill="1" applyBorder="1">
      <alignment vertical="center"/>
    </xf>
    <xf numFmtId="0" fontId="16" fillId="5" borderId="86" xfId="9" applyFont="1" applyFill="1" applyBorder="1" applyAlignment="1">
      <alignment horizontal="center"/>
    </xf>
    <xf numFmtId="0" fontId="16" fillId="5" borderId="0" xfId="9" applyFill="1"/>
    <xf numFmtId="0" fontId="20" fillId="5" borderId="0" xfId="6" applyFont="1" applyFill="1">
      <alignment vertical="center"/>
    </xf>
    <xf numFmtId="0" fontId="21" fillId="5" borderId="0" xfId="6" applyFont="1" applyFill="1">
      <alignment vertical="center"/>
    </xf>
    <xf numFmtId="0" fontId="18" fillId="5" borderId="0" xfId="9" applyFont="1" applyFill="1"/>
    <xf numFmtId="0" fontId="16" fillId="5" borderId="0" xfId="9" applyFont="1" applyFill="1"/>
    <xf numFmtId="0" fontId="18" fillId="5" borderId="104" xfId="9" applyFont="1" applyFill="1" applyBorder="1" applyAlignment="1">
      <alignment horizontal="center"/>
    </xf>
    <xf numFmtId="0" fontId="18" fillId="5" borderId="107" xfId="9" applyFont="1" applyFill="1" applyBorder="1" applyAlignment="1">
      <alignment horizontal="center"/>
    </xf>
    <xf numFmtId="0" fontId="18" fillId="5" borderId="112" xfId="9" applyFont="1" applyFill="1" applyBorder="1" applyAlignment="1">
      <alignment horizontal="center"/>
    </xf>
    <xf numFmtId="0" fontId="16" fillId="5" borderId="8" xfId="9" applyFont="1" applyFill="1" applyBorder="1" applyAlignment="1">
      <alignment horizontal="center"/>
    </xf>
    <xf numFmtId="0" fontId="16" fillId="5" borderId="28" xfId="9" applyFill="1" applyBorder="1" applyAlignment="1">
      <alignment horizontal="center"/>
    </xf>
    <xf numFmtId="0" fontId="16" fillId="5" borderId="87" xfId="9" applyFill="1" applyBorder="1" applyAlignment="1">
      <alignment horizontal="center"/>
    </xf>
    <xf numFmtId="0" fontId="16" fillId="5" borderId="87" xfId="9" applyFont="1" applyFill="1" applyBorder="1" applyAlignment="1">
      <alignment horizontal="center"/>
    </xf>
    <xf numFmtId="0" fontId="18" fillId="5" borderId="8" xfId="9" applyFont="1" applyFill="1" applyBorder="1" applyAlignment="1">
      <alignment horizontal="center"/>
    </xf>
    <xf numFmtId="0" fontId="16" fillId="5" borderId="8" xfId="9" applyFill="1" applyBorder="1" applyAlignment="1">
      <alignment horizontal="center"/>
    </xf>
    <xf numFmtId="0" fontId="16" fillId="5" borderId="81" xfId="9" applyFont="1" applyFill="1" applyBorder="1" applyAlignment="1">
      <alignment horizontal="center"/>
    </xf>
    <xf numFmtId="0" fontId="16" fillId="5" borderId="81" xfId="9" applyFill="1" applyBorder="1" applyAlignment="1">
      <alignment horizontal="center"/>
    </xf>
    <xf numFmtId="0" fontId="16" fillId="5" borderId="61" xfId="9" applyFont="1" applyFill="1" applyBorder="1" applyAlignment="1">
      <alignment horizontal="center"/>
    </xf>
    <xf numFmtId="0" fontId="16" fillId="5" borderId="31" xfId="9" applyFill="1" applyBorder="1" applyAlignment="1">
      <alignment horizontal="center"/>
    </xf>
    <xf numFmtId="0" fontId="16" fillId="5" borderId="34" xfId="9" applyFill="1" applyBorder="1" applyAlignment="1">
      <alignment horizontal="center"/>
    </xf>
    <xf numFmtId="0" fontId="16" fillId="5" borderId="86" xfId="9" applyFill="1" applyBorder="1" applyAlignment="1">
      <alignment horizontal="center"/>
    </xf>
    <xf numFmtId="0" fontId="22" fillId="5" borderId="31" xfId="9" applyFont="1" applyFill="1" applyBorder="1" applyAlignment="1">
      <alignment horizontal="center"/>
    </xf>
    <xf numFmtId="0" fontId="28" fillId="5" borderId="31" xfId="9" applyFont="1" applyFill="1" applyBorder="1" applyAlignment="1">
      <alignment horizontal="center"/>
    </xf>
    <xf numFmtId="0" fontId="16" fillId="5" borderId="8" xfId="9" applyFill="1" applyBorder="1" applyAlignment="1">
      <alignment horizontal="left"/>
    </xf>
    <xf numFmtId="3" fontId="16" fillId="5" borderId="43" xfId="9" applyNumberFormat="1" applyFill="1" applyBorder="1" applyAlignment="1">
      <alignment horizontal="center"/>
    </xf>
    <xf numFmtId="3" fontId="16" fillId="5" borderId="81" xfId="9" applyNumberFormat="1" applyFill="1" applyBorder="1" applyAlignment="1">
      <alignment horizontal="center"/>
    </xf>
    <xf numFmtId="3" fontId="16" fillId="5" borderId="81" xfId="9" quotePrefix="1" applyNumberFormat="1" applyFont="1" applyFill="1" applyBorder="1" applyAlignment="1">
      <alignment horizontal="center"/>
    </xf>
    <xf numFmtId="3" fontId="16" fillId="5" borderId="0" xfId="9" applyNumberFormat="1" applyFill="1" applyBorder="1" applyAlignment="1">
      <alignment horizontal="center"/>
    </xf>
    <xf numFmtId="3" fontId="16" fillId="5" borderId="8" xfId="9" applyNumberFormat="1" applyFill="1" applyBorder="1" applyAlignment="1">
      <alignment horizontal="center"/>
    </xf>
    <xf numFmtId="0" fontId="16" fillId="5" borderId="9" xfId="9" applyFill="1" applyBorder="1" applyAlignment="1">
      <alignment horizontal="left"/>
    </xf>
    <xf numFmtId="3" fontId="16" fillId="5" borderId="9" xfId="9" applyNumberFormat="1" applyFill="1" applyBorder="1" applyAlignment="1">
      <alignment horizontal="center"/>
    </xf>
    <xf numFmtId="169" fontId="16" fillId="5" borderId="88" xfId="9" applyNumberFormat="1" applyFont="1" applyFill="1" applyBorder="1" applyAlignment="1">
      <alignment horizontal="center"/>
    </xf>
    <xf numFmtId="169" fontId="16" fillId="5" borderId="90" xfId="9" applyNumberFormat="1" applyFont="1" applyFill="1" applyBorder="1" applyAlignment="1">
      <alignment horizontal="center"/>
    </xf>
    <xf numFmtId="169" fontId="16" fillId="5" borderId="9" xfId="9" applyNumberFormat="1" applyFont="1" applyFill="1" applyBorder="1" applyAlignment="1">
      <alignment horizontal="center"/>
    </xf>
    <xf numFmtId="3" fontId="16" fillId="5" borderId="81" xfId="9" quotePrefix="1" applyNumberFormat="1" applyFill="1" applyBorder="1" applyAlignment="1">
      <alignment horizontal="center"/>
    </xf>
    <xf numFmtId="0" fontId="16" fillId="5" borderId="8" xfId="9" applyFont="1" applyFill="1" applyBorder="1" applyAlignment="1">
      <alignment horizontal="left"/>
    </xf>
    <xf numFmtId="0" fontId="16" fillId="5" borderId="88" xfId="9" applyFill="1" applyBorder="1" applyAlignment="1">
      <alignment horizontal="center"/>
    </xf>
    <xf numFmtId="3" fontId="16" fillId="5" borderId="27" xfId="9" quotePrefix="1" applyNumberFormat="1" applyFont="1" applyFill="1" applyBorder="1" applyAlignment="1">
      <alignment horizontal="center"/>
    </xf>
    <xf numFmtId="3" fontId="16" fillId="5" borderId="0" xfId="9" applyNumberFormat="1" applyFont="1" applyFill="1" applyBorder="1" applyAlignment="1">
      <alignment horizontal="center"/>
    </xf>
    <xf numFmtId="0" fontId="16" fillId="5" borderId="120" xfId="9" applyFill="1" applyBorder="1" applyAlignment="1">
      <alignment horizontal="left"/>
    </xf>
    <xf numFmtId="3" fontId="16" fillId="5" borderId="120" xfId="9" applyNumberFormat="1" applyFill="1" applyBorder="1" applyAlignment="1">
      <alignment horizontal="center"/>
    </xf>
    <xf numFmtId="169" fontId="16" fillId="5" borderId="122" xfId="9" applyNumberFormat="1" applyFont="1" applyFill="1" applyBorder="1" applyAlignment="1">
      <alignment horizontal="center"/>
    </xf>
    <xf numFmtId="169" fontId="16" fillId="5" borderId="123" xfId="9" applyNumberFormat="1" applyFont="1" applyFill="1" applyBorder="1" applyAlignment="1">
      <alignment horizontal="center"/>
    </xf>
    <xf numFmtId="169" fontId="16" fillId="5" borderId="120" xfId="9" applyNumberFormat="1" applyFont="1" applyFill="1" applyBorder="1" applyAlignment="1">
      <alignment horizontal="center"/>
    </xf>
    <xf numFmtId="3" fontId="16" fillId="5" borderId="12" xfId="9" applyNumberFormat="1" applyFill="1" applyBorder="1" applyAlignment="1">
      <alignment horizontal="center"/>
    </xf>
    <xf numFmtId="169" fontId="16" fillId="5" borderId="11" xfId="9" applyNumberFormat="1" applyFont="1" applyFill="1" applyBorder="1" applyAlignment="1">
      <alignment horizontal="center"/>
    </xf>
    <xf numFmtId="0" fontId="18" fillId="5" borderId="8" xfId="9" applyFont="1" applyFill="1" applyBorder="1" applyAlignment="1">
      <alignment horizontal="left"/>
    </xf>
    <xf numFmtId="3" fontId="18" fillId="5" borderId="8" xfId="9" applyNumberFormat="1" applyFont="1" applyFill="1" applyBorder="1" applyAlignment="1">
      <alignment horizontal="center"/>
    </xf>
    <xf numFmtId="3" fontId="18" fillId="5" borderId="81" xfId="9" applyNumberFormat="1" applyFont="1" applyFill="1" applyBorder="1" applyAlignment="1">
      <alignment horizontal="center"/>
    </xf>
    <xf numFmtId="3" fontId="18" fillId="5" borderId="0" xfId="9" applyNumberFormat="1" applyFont="1" applyFill="1" applyBorder="1" applyAlignment="1">
      <alignment horizontal="center"/>
    </xf>
    <xf numFmtId="0" fontId="18" fillId="5" borderId="120" xfId="9" applyFont="1" applyFill="1" applyBorder="1" applyAlignment="1">
      <alignment horizontal="left"/>
    </xf>
    <xf numFmtId="3" fontId="18" fillId="5" borderId="120" xfId="9" applyNumberFormat="1" applyFont="1" applyFill="1" applyBorder="1" applyAlignment="1">
      <alignment horizontal="center"/>
    </xf>
    <xf numFmtId="169" fontId="18" fillId="5" borderId="122" xfId="9" applyNumberFormat="1" applyFont="1" applyFill="1" applyBorder="1" applyAlignment="1">
      <alignment horizontal="center"/>
    </xf>
    <xf numFmtId="169" fontId="18" fillId="5" borderId="123" xfId="9" applyNumberFormat="1" applyFont="1" applyFill="1" applyBorder="1" applyAlignment="1">
      <alignment horizontal="center"/>
    </xf>
    <xf numFmtId="169" fontId="18" fillId="5" borderId="120" xfId="9" applyNumberFormat="1" applyFont="1" applyFill="1" applyBorder="1" applyAlignment="1">
      <alignment horizontal="center"/>
    </xf>
    <xf numFmtId="0" fontId="16" fillId="5" borderId="31" xfId="9" applyFill="1" applyBorder="1" applyAlignment="1">
      <alignment horizontal="left"/>
    </xf>
    <xf numFmtId="3" fontId="16" fillId="5" borderId="34" xfId="9" applyNumberFormat="1" applyFill="1" applyBorder="1" applyAlignment="1">
      <alignment horizontal="center"/>
    </xf>
    <xf numFmtId="169" fontId="16" fillId="5" borderId="86" xfId="9" applyNumberFormat="1" applyFont="1" applyFill="1" applyBorder="1" applyAlignment="1">
      <alignment horizontal="center"/>
    </xf>
    <xf numFmtId="169" fontId="16" fillId="5" borderId="35" xfId="9" applyNumberFormat="1" applyFont="1" applyFill="1" applyBorder="1" applyAlignment="1">
      <alignment horizontal="center"/>
    </xf>
    <xf numFmtId="169" fontId="16" fillId="5" borderId="31" xfId="9" applyNumberFormat="1" applyFont="1" applyFill="1" applyBorder="1" applyAlignment="1">
      <alignment horizontal="center"/>
    </xf>
    <xf numFmtId="3" fontId="18" fillId="5" borderId="43" xfId="9" applyNumberFormat="1" applyFont="1" applyFill="1" applyBorder="1" applyAlignment="1">
      <alignment horizontal="center"/>
    </xf>
    <xf numFmtId="3" fontId="2" fillId="5" borderId="81" xfId="10" applyNumberFormat="1" applyFont="1" applyFill="1" applyBorder="1" applyAlignment="1">
      <alignment horizontal="center"/>
    </xf>
    <xf numFmtId="3" fontId="2" fillId="5" borderId="27" xfId="10" applyNumberFormat="1" applyFont="1" applyFill="1" applyBorder="1" applyAlignment="1">
      <alignment horizontal="center"/>
    </xf>
    <xf numFmtId="3" fontId="2" fillId="5" borderId="42" xfId="10" applyNumberFormat="1" applyFont="1" applyFill="1" applyBorder="1" applyAlignment="1">
      <alignment horizontal="center"/>
    </xf>
    <xf numFmtId="3" fontId="2" fillId="5" borderId="8" xfId="10" applyNumberFormat="1" applyFont="1" applyFill="1" applyBorder="1" applyAlignment="1">
      <alignment horizontal="center"/>
    </xf>
    <xf numFmtId="0" fontId="18" fillId="5" borderId="50" xfId="9" applyFont="1" applyFill="1" applyBorder="1" applyAlignment="1">
      <alignment horizontal="left"/>
    </xf>
    <xf numFmtId="3" fontId="18" fillId="5" borderId="53" xfId="9" applyNumberFormat="1" applyFont="1" applyFill="1" applyBorder="1" applyAlignment="1">
      <alignment horizontal="center"/>
    </xf>
    <xf numFmtId="169" fontId="18" fillId="5" borderId="95" xfId="9" applyNumberFormat="1" applyFont="1" applyFill="1" applyBorder="1" applyAlignment="1">
      <alignment horizontal="center"/>
    </xf>
    <xf numFmtId="169" fontId="18" fillId="5" borderId="117" xfId="9" applyNumberFormat="1" applyFont="1" applyFill="1" applyBorder="1" applyAlignment="1">
      <alignment horizontal="center"/>
    </xf>
    <xf numFmtId="169" fontId="18" fillId="5" borderId="50" xfId="9" applyNumberFormat="1" applyFont="1" applyFill="1" applyBorder="1" applyAlignment="1">
      <alignment horizontal="center"/>
    </xf>
    <xf numFmtId="3" fontId="3" fillId="0" borderId="27" xfId="0" applyNumberFormat="1" applyFont="1" applyFill="1" applyBorder="1"/>
    <xf numFmtId="3" fontId="3" fillId="0" borderId="42" xfId="0" applyNumberFormat="1" applyFont="1" applyFill="1" applyBorder="1"/>
    <xf numFmtId="3" fontId="3" fillId="0" borderId="30" xfId="0" applyNumberFormat="1" applyFont="1" applyFill="1" applyBorder="1"/>
    <xf numFmtId="3" fontId="3" fillId="0" borderId="29" xfId="0" applyNumberFormat="1" applyFont="1" applyFill="1" applyBorder="1"/>
    <xf numFmtId="3" fontId="3" fillId="0" borderId="21" xfId="0" applyNumberFormat="1" applyFont="1" applyFill="1" applyBorder="1"/>
    <xf numFmtId="3" fontId="3" fillId="0" borderId="25" xfId="0" applyNumberFormat="1" applyFont="1" applyFill="1" applyBorder="1"/>
    <xf numFmtId="3" fontId="3" fillId="0" borderId="24" xfId="0" applyNumberFormat="1" applyFont="1" applyFill="1" applyBorder="1"/>
    <xf numFmtId="3" fontId="3" fillId="0" borderId="23" xfId="0" applyNumberFormat="1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/>
    <xf numFmtId="3" fontId="3" fillId="0" borderId="37" xfId="0" applyNumberFormat="1" applyFont="1" applyFill="1" applyBorder="1"/>
    <xf numFmtId="3" fontId="3" fillId="0" borderId="40" xfId="0" applyNumberFormat="1" applyFont="1" applyFill="1" applyBorder="1"/>
    <xf numFmtId="3" fontId="3" fillId="0" borderId="11" xfId="0" applyNumberFormat="1" applyFont="1" applyFill="1" applyBorder="1"/>
    <xf numFmtId="3" fontId="3" fillId="0" borderId="89" xfId="0" applyNumberFormat="1" applyFont="1" applyFill="1" applyBorder="1"/>
    <xf numFmtId="3" fontId="3" fillId="0" borderId="14" xfId="0" applyNumberFormat="1" applyFont="1" applyFill="1" applyBorder="1"/>
    <xf numFmtId="3" fontId="3" fillId="0" borderId="13" xfId="0" applyNumberFormat="1" applyFont="1" applyFill="1" applyBorder="1"/>
    <xf numFmtId="3" fontId="3" fillId="0" borderId="33" xfId="0" applyNumberFormat="1" applyFont="1" applyFill="1" applyBorder="1"/>
    <xf numFmtId="3" fontId="3" fillId="0" borderId="41" xfId="0" applyNumberFormat="1" applyFont="1" applyFill="1" applyBorder="1"/>
    <xf numFmtId="3" fontId="3" fillId="0" borderId="36" xfId="0" applyNumberFormat="1" applyFont="1" applyFill="1" applyBorder="1"/>
    <xf numFmtId="3" fontId="3" fillId="0" borderId="35" xfId="0" applyNumberFormat="1" applyFont="1" applyFill="1" applyBorder="1"/>
    <xf numFmtId="3" fontId="3" fillId="0" borderId="33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60" xfId="0" applyNumberFormat="1" applyFont="1" applyFill="1" applyBorder="1"/>
    <xf numFmtId="3" fontId="3" fillId="0" borderId="61" xfId="0" applyNumberFormat="1" applyFont="1" applyFill="1" applyBorder="1"/>
    <xf numFmtId="3" fontId="3" fillId="0" borderId="62" xfId="0" applyNumberFormat="1" applyFont="1" applyFill="1" applyBorder="1"/>
    <xf numFmtId="3" fontId="3" fillId="0" borderId="64" xfId="0" applyNumberFormat="1" applyFont="1" applyFill="1" applyBorder="1"/>
    <xf numFmtId="3" fontId="3" fillId="0" borderId="69" xfId="0" applyNumberFormat="1" applyFont="1" applyFill="1" applyBorder="1"/>
    <xf numFmtId="3" fontId="3" fillId="0" borderId="70" xfId="0" applyNumberFormat="1" applyFont="1" applyFill="1" applyBorder="1"/>
    <xf numFmtId="3" fontId="3" fillId="0" borderId="71" xfId="0" applyNumberFormat="1" applyFont="1" applyFill="1" applyBorder="1"/>
    <xf numFmtId="3" fontId="3" fillId="0" borderId="76" xfId="0" applyNumberFormat="1" applyFont="1" applyFill="1" applyBorder="1"/>
    <xf numFmtId="3" fontId="3" fillId="0" borderId="77" xfId="0" applyNumberFormat="1" applyFont="1" applyFill="1" applyBorder="1"/>
    <xf numFmtId="3" fontId="3" fillId="0" borderId="78" xfId="0" applyNumberFormat="1" applyFont="1" applyFill="1" applyBorder="1"/>
    <xf numFmtId="3" fontId="3" fillId="0" borderId="34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right"/>
    </xf>
    <xf numFmtId="3" fontId="3" fillId="0" borderId="22" xfId="0" applyNumberFormat="1" applyFont="1" applyFill="1" applyBorder="1"/>
    <xf numFmtId="3" fontId="3" fillId="0" borderId="76" xfId="0" applyNumberFormat="1" applyFont="1" applyFill="1" applyBorder="1" applyAlignment="1">
      <alignment vertical="center"/>
    </xf>
    <xf numFmtId="3" fontId="3" fillId="0" borderId="77" xfId="0" applyNumberFormat="1" applyFont="1" applyFill="1" applyBorder="1" applyAlignment="1">
      <alignment vertical="center"/>
    </xf>
    <xf numFmtId="3" fontId="3" fillId="0" borderId="78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3" fillId="0" borderId="49" xfId="0" applyNumberFormat="1" applyFont="1" applyFill="1" applyBorder="1"/>
    <xf numFmtId="3" fontId="3" fillId="0" borderId="93" xfId="0" applyNumberFormat="1" applyFont="1" applyFill="1" applyBorder="1" applyAlignment="1">
      <alignment vertical="center"/>
    </xf>
    <xf numFmtId="3" fontId="3" fillId="0" borderId="94" xfId="0" applyNumberFormat="1" applyFont="1" applyFill="1" applyBorder="1" applyAlignment="1">
      <alignment vertical="center"/>
    </xf>
    <xf numFmtId="3" fontId="3" fillId="0" borderId="103" xfId="0" applyNumberFormat="1" applyFont="1" applyFill="1" applyBorder="1" applyAlignment="1">
      <alignment vertical="center"/>
    </xf>
    <xf numFmtId="3" fontId="3" fillId="0" borderId="102" xfId="0" applyNumberFormat="1" applyFont="1" applyFill="1" applyBorder="1" applyAlignment="1">
      <alignment vertical="center"/>
    </xf>
    <xf numFmtId="3" fontId="3" fillId="0" borderId="119" xfId="0" applyNumberFormat="1" applyFont="1" applyFill="1" applyBorder="1"/>
    <xf numFmtId="3" fontId="3" fillId="0" borderId="132" xfId="0" applyNumberFormat="1" applyFont="1" applyFill="1" applyBorder="1"/>
    <xf numFmtId="3" fontId="3" fillId="0" borderId="133" xfId="0" applyNumberFormat="1" applyFont="1" applyFill="1" applyBorder="1"/>
    <xf numFmtId="3" fontId="3" fillId="0" borderId="134" xfId="0" applyNumberFormat="1" applyFont="1" applyFill="1" applyBorder="1"/>
    <xf numFmtId="3" fontId="3" fillId="0" borderId="93" xfId="0" applyNumberFormat="1" applyFont="1" applyFill="1" applyBorder="1"/>
    <xf numFmtId="3" fontId="3" fillId="0" borderId="102" xfId="0" applyNumberFormat="1" applyFont="1" applyFill="1" applyBorder="1"/>
    <xf numFmtId="3" fontId="9" fillId="0" borderId="11" xfId="0" applyNumberFormat="1" applyFont="1" applyBorder="1"/>
    <xf numFmtId="3" fontId="9" fillId="0" borderId="89" xfId="0" applyNumberFormat="1" applyFont="1" applyBorder="1"/>
    <xf numFmtId="3" fontId="9" fillId="0" borderId="13" xfId="0" applyNumberFormat="1" applyFont="1" applyFill="1" applyBorder="1"/>
    <xf numFmtId="3" fontId="9" fillId="0" borderId="128" xfId="0" applyNumberFormat="1" applyFont="1" applyFill="1" applyBorder="1"/>
    <xf numFmtId="3" fontId="9" fillId="0" borderId="130" xfId="0" applyNumberFormat="1" applyFont="1" applyFill="1" applyBorder="1"/>
    <xf numFmtId="3" fontId="9" fillId="0" borderId="131" xfId="0" applyNumberFormat="1" applyFont="1" applyFill="1" applyBorder="1"/>
    <xf numFmtId="0" fontId="29" fillId="0" borderId="0" xfId="0" applyFont="1" applyFill="1"/>
    <xf numFmtId="1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9" fillId="0" borderId="4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31" xfId="0" applyFont="1" applyBorder="1" applyAlignment="1">
      <alignment vertical="center"/>
    </xf>
  </cellXfs>
  <cellStyles count="45">
    <cellStyle name="Comma" xfId="1" builtinId="3"/>
    <cellStyle name="Comma [0]" xfId="2" builtinId="6"/>
    <cellStyle name="Comma [0] 2" xfId="3"/>
    <cellStyle name="Comma 2" xfId="4"/>
    <cellStyle name="Hyperlink 2" xfId="5"/>
    <cellStyle name="Normal" xfId="0" builtinId="0"/>
    <cellStyle name="Normal 2" xfId="6"/>
    <cellStyle name="Normal 2 2" xfId="7"/>
    <cellStyle name="Normal 3" xfId="8"/>
    <cellStyle name="Normal_anpfstab" xfId="9"/>
    <cellStyle name="Normal_triwebstat" xfId="10"/>
    <cellStyle name="Percent 2" xfId="11"/>
    <cellStyle name="나쁨 2" xfId="12"/>
    <cellStyle name="백분율 10" xfId="13"/>
    <cellStyle name="백분율 11" xfId="14"/>
    <cellStyle name="백분율 12" xfId="15"/>
    <cellStyle name="백분율 13" xfId="16"/>
    <cellStyle name="백분율 2" xfId="17"/>
    <cellStyle name="백분율 3" xfId="18"/>
    <cellStyle name="백분율 4" xfId="19"/>
    <cellStyle name="백분율 5" xfId="20"/>
    <cellStyle name="백분율 6" xfId="21"/>
    <cellStyle name="백분율 7" xfId="22"/>
    <cellStyle name="백분율 8" xfId="23"/>
    <cellStyle name="백분율 9" xfId="24"/>
    <cellStyle name="쉼표 [0] 2 2" xfId="25"/>
    <cellStyle name="쉼표 [0] 2 3" xfId="26"/>
    <cellStyle name="쉼표 2" xfId="27"/>
    <cellStyle name="쉼표 3" xfId="28"/>
    <cellStyle name="쉼표 3 2" xfId="29"/>
    <cellStyle name="쉼표 4" xfId="30"/>
    <cellStyle name="쉼표 4 2" xfId="31"/>
    <cellStyle name="쉼표 5" xfId="32"/>
    <cellStyle name="쉼표 6" xfId="33"/>
    <cellStyle name="통화 2" xfId="34"/>
    <cellStyle name="표준 2" xfId="35"/>
    <cellStyle name="표준 2 2" xfId="36"/>
    <cellStyle name="표준 2 3" xfId="37"/>
    <cellStyle name="표준 3" xfId="38"/>
    <cellStyle name="표준 4" xfId="39"/>
    <cellStyle name="표준 4 2" xfId="40"/>
    <cellStyle name="표준 5" xfId="41"/>
    <cellStyle name="표준 5 2" xfId="42"/>
    <cellStyle name="標準_Book1" xfId="43"/>
    <cellStyle name="標準_Shee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zoomScale="85" workbookViewId="0">
      <pane xSplit="1" topLeftCell="B1" activePane="topRight" state="frozenSplit"/>
      <selection activeCell="Q37" sqref="Q37"/>
      <selection pane="topRight" activeCell="Q33" sqref="Q33"/>
    </sheetView>
  </sheetViews>
  <sheetFormatPr defaultRowHeight="13.2"/>
  <cols>
    <col min="1" max="1" width="13.6640625" style="2" customWidth="1"/>
    <col min="2" max="2" width="34.33203125" style="2" customWidth="1"/>
    <col min="3" max="10" width="9.21875" style="2" customWidth="1"/>
    <col min="11" max="11" width="1.109375" style="2" customWidth="1"/>
    <col min="12" max="12" width="41" style="2" customWidth="1"/>
    <col min="13" max="16" width="9" style="2" customWidth="1"/>
    <col min="17" max="17" width="41.33203125" style="2" customWidth="1"/>
    <col min="18" max="18" width="9" style="2" customWidth="1"/>
    <col min="19" max="19" width="36.33203125" style="64" bestFit="1" customWidth="1"/>
    <col min="20" max="20" width="9" style="64" customWidth="1"/>
    <col min="21" max="16384" width="8.88671875" style="2"/>
  </cols>
  <sheetData>
    <row r="1" spans="1:23">
      <c r="A1" s="1" t="s">
        <v>0</v>
      </c>
      <c r="S1" s="2"/>
      <c r="T1" s="2"/>
    </row>
    <row r="2" spans="1:23">
      <c r="A2" s="2" t="s">
        <v>1</v>
      </c>
      <c r="S2" s="2"/>
      <c r="T2" s="2"/>
    </row>
    <row r="3" spans="1:23">
      <c r="A3" s="1" t="s">
        <v>2</v>
      </c>
      <c r="S3" s="2"/>
      <c r="T3" s="2"/>
    </row>
    <row r="4" spans="1:23" ht="13.8" thickBot="1">
      <c r="S4" s="2"/>
      <c r="T4" s="2"/>
    </row>
    <row r="5" spans="1:23" s="10" customFormat="1">
      <c r="A5" s="3" t="s">
        <v>3</v>
      </c>
      <c r="B5" s="3" t="s">
        <v>4</v>
      </c>
      <c r="C5" s="4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6">
        <v>2003</v>
      </c>
      <c r="K5" s="3"/>
      <c r="L5" s="4" t="s">
        <v>312</v>
      </c>
      <c r="M5" s="5">
        <v>2003</v>
      </c>
      <c r="N5" s="5">
        <v>2004</v>
      </c>
      <c r="O5" s="5">
        <v>2005</v>
      </c>
      <c r="P5" s="7">
        <v>2006</v>
      </c>
      <c r="Q5" s="8"/>
      <c r="R5" s="7">
        <v>2007</v>
      </c>
      <c r="S5" s="8"/>
      <c r="T5" s="5">
        <v>2008</v>
      </c>
      <c r="U5" s="5">
        <v>2009</v>
      </c>
      <c r="V5" s="9">
        <v>2010</v>
      </c>
      <c r="W5" s="7">
        <v>2011</v>
      </c>
    </row>
    <row r="6" spans="1:23" ht="17.399999999999999">
      <c r="A6" s="11" t="s">
        <v>311</v>
      </c>
      <c r="B6" s="12" t="s">
        <v>5</v>
      </c>
      <c r="C6" s="13">
        <v>684</v>
      </c>
      <c r="D6" s="14">
        <v>687</v>
      </c>
      <c r="E6" s="14">
        <v>741</v>
      </c>
      <c r="F6" s="14">
        <v>818</v>
      </c>
      <c r="G6" s="14">
        <v>877</v>
      </c>
      <c r="H6" s="14">
        <v>981</v>
      </c>
      <c r="I6" s="14">
        <v>610</v>
      </c>
      <c r="J6" s="15"/>
      <c r="K6" s="16"/>
      <c r="L6" s="17" t="s">
        <v>5</v>
      </c>
      <c r="M6" s="14">
        <v>666</v>
      </c>
      <c r="N6" s="14">
        <v>711.67</v>
      </c>
      <c r="O6" s="14">
        <v>728</v>
      </c>
      <c r="P6" s="18">
        <v>771</v>
      </c>
      <c r="Q6" s="19" t="s">
        <v>6</v>
      </c>
      <c r="R6" s="18">
        <v>632</v>
      </c>
      <c r="S6" s="20" t="s">
        <v>6</v>
      </c>
      <c r="T6" s="21">
        <v>668</v>
      </c>
      <c r="U6" s="21">
        <v>725</v>
      </c>
      <c r="V6" s="22">
        <v>765</v>
      </c>
      <c r="W6" s="23">
        <v>772</v>
      </c>
    </row>
    <row r="7" spans="1:23">
      <c r="A7" s="11" t="s">
        <v>7</v>
      </c>
      <c r="B7" s="24" t="s">
        <v>8</v>
      </c>
      <c r="C7" s="25">
        <v>88</v>
      </c>
      <c r="D7" s="26">
        <v>88</v>
      </c>
      <c r="E7" s="26">
        <v>60</v>
      </c>
      <c r="F7" s="26">
        <v>67</v>
      </c>
      <c r="G7" s="26">
        <v>79</v>
      </c>
      <c r="H7" s="26">
        <v>99</v>
      </c>
      <c r="I7" s="26">
        <v>50</v>
      </c>
      <c r="J7" s="27"/>
      <c r="K7" s="28"/>
      <c r="L7" s="29" t="s">
        <v>9</v>
      </c>
      <c r="M7" s="26">
        <v>58</v>
      </c>
      <c r="N7" s="26">
        <v>66.798000000000002</v>
      </c>
      <c r="O7" s="26">
        <v>68</v>
      </c>
      <c r="P7" s="30">
        <v>81</v>
      </c>
      <c r="Q7" s="31" t="s">
        <v>10</v>
      </c>
      <c r="R7" s="30">
        <v>238</v>
      </c>
      <c r="S7" s="31" t="s">
        <v>10</v>
      </c>
      <c r="T7" s="26">
        <v>203</v>
      </c>
      <c r="U7" s="26">
        <v>226</v>
      </c>
      <c r="V7" s="32">
        <v>252</v>
      </c>
      <c r="W7" s="30">
        <v>292</v>
      </c>
    </row>
    <row r="8" spans="1:23">
      <c r="A8" s="11"/>
      <c r="B8" s="24" t="s">
        <v>11</v>
      </c>
      <c r="C8" s="25">
        <v>101</v>
      </c>
      <c r="D8" s="26">
        <v>68</v>
      </c>
      <c r="E8" s="26">
        <v>68</v>
      </c>
      <c r="F8" s="26">
        <v>78</v>
      </c>
      <c r="G8" s="26">
        <v>87</v>
      </c>
      <c r="H8" s="26">
        <v>105</v>
      </c>
      <c r="I8" s="26">
        <v>72</v>
      </c>
      <c r="J8" s="27"/>
      <c r="K8" s="28"/>
      <c r="L8" s="29" t="s">
        <v>12</v>
      </c>
      <c r="M8" s="26">
        <v>91</v>
      </c>
      <c r="N8" s="26">
        <v>85.096999999999994</v>
      </c>
      <c r="O8" s="26">
        <v>89</v>
      </c>
      <c r="P8" s="30">
        <v>96</v>
      </c>
      <c r="Q8" s="31" t="s">
        <v>13</v>
      </c>
      <c r="R8" s="30">
        <v>55</v>
      </c>
      <c r="S8" s="31" t="s">
        <v>14</v>
      </c>
      <c r="T8" s="26">
        <v>18</v>
      </c>
      <c r="U8" s="26">
        <v>21</v>
      </c>
      <c r="V8" s="32">
        <v>23</v>
      </c>
      <c r="W8" s="30">
        <v>23</v>
      </c>
    </row>
    <row r="9" spans="1:23">
      <c r="A9" s="11"/>
      <c r="B9" s="24" t="s">
        <v>15</v>
      </c>
      <c r="C9" s="25">
        <v>21</v>
      </c>
      <c r="D9" s="26">
        <v>27</v>
      </c>
      <c r="E9" s="26">
        <v>30</v>
      </c>
      <c r="F9" s="26">
        <v>25</v>
      </c>
      <c r="G9" s="26">
        <v>30</v>
      </c>
      <c r="H9" s="26">
        <v>28</v>
      </c>
      <c r="I9" s="26">
        <v>28</v>
      </c>
      <c r="J9" s="27"/>
      <c r="K9" s="28"/>
      <c r="L9" s="29" t="s">
        <v>16</v>
      </c>
      <c r="M9" s="26">
        <v>26</v>
      </c>
      <c r="N9" s="26">
        <v>27.213999999999999</v>
      </c>
      <c r="O9" s="26">
        <v>26</v>
      </c>
      <c r="P9" s="30">
        <v>26</v>
      </c>
      <c r="Q9" s="31" t="s">
        <v>17</v>
      </c>
      <c r="R9" s="30">
        <v>59</v>
      </c>
      <c r="S9" s="31" t="s">
        <v>13</v>
      </c>
      <c r="T9" s="26">
        <v>53</v>
      </c>
      <c r="U9" s="26">
        <v>50</v>
      </c>
      <c r="V9" s="32">
        <v>48</v>
      </c>
      <c r="W9" s="30">
        <v>46</v>
      </c>
    </row>
    <row r="10" spans="1:23">
      <c r="A10" s="11"/>
      <c r="B10" s="24" t="s">
        <v>18</v>
      </c>
      <c r="C10" s="25">
        <v>40</v>
      </c>
      <c r="D10" s="26">
        <v>26</v>
      </c>
      <c r="E10" s="26">
        <v>15</v>
      </c>
      <c r="F10" s="26">
        <v>15</v>
      </c>
      <c r="G10" s="26">
        <v>3</v>
      </c>
      <c r="H10" s="26">
        <v>2</v>
      </c>
      <c r="I10" s="26">
        <v>35</v>
      </c>
      <c r="J10" s="27"/>
      <c r="K10" s="28"/>
      <c r="L10" s="29" t="s">
        <v>19</v>
      </c>
      <c r="M10" s="26">
        <v>42</v>
      </c>
      <c r="N10" s="26">
        <v>40.848999999999997</v>
      </c>
      <c r="O10" s="26">
        <v>42</v>
      </c>
      <c r="P10" s="30">
        <v>46</v>
      </c>
      <c r="Q10" s="31" t="s">
        <v>20</v>
      </c>
      <c r="R10" s="30">
        <v>80</v>
      </c>
      <c r="S10" s="31" t="s">
        <v>17</v>
      </c>
      <c r="T10" s="26">
        <v>60</v>
      </c>
      <c r="U10" s="26">
        <v>58</v>
      </c>
      <c r="V10" s="32">
        <v>60</v>
      </c>
      <c r="W10" s="30">
        <v>57</v>
      </c>
    </row>
    <row r="11" spans="1:23">
      <c r="A11" s="11"/>
      <c r="B11" s="11"/>
      <c r="C11" s="33"/>
      <c r="D11" s="34"/>
      <c r="E11" s="34"/>
      <c r="F11" s="34"/>
      <c r="G11" s="34"/>
      <c r="H11" s="34"/>
      <c r="I11" s="34"/>
      <c r="J11" s="35"/>
      <c r="K11" s="36"/>
      <c r="L11" s="37"/>
      <c r="M11" s="34"/>
      <c r="N11" s="34"/>
      <c r="O11" s="34"/>
      <c r="P11" s="38"/>
      <c r="Q11" s="39" t="s">
        <v>21</v>
      </c>
      <c r="R11" s="38">
        <v>46</v>
      </c>
      <c r="S11" s="31" t="s">
        <v>20</v>
      </c>
      <c r="T11" s="26">
        <v>73</v>
      </c>
      <c r="U11" s="26">
        <v>66</v>
      </c>
      <c r="V11" s="32">
        <v>58</v>
      </c>
      <c r="W11" s="30">
        <v>58</v>
      </c>
    </row>
    <row r="12" spans="1:23">
      <c r="A12" s="11"/>
      <c r="B12" s="11"/>
      <c r="C12" s="33"/>
      <c r="D12" s="34"/>
      <c r="E12" s="34"/>
      <c r="F12" s="34"/>
      <c r="G12" s="34"/>
      <c r="H12" s="34"/>
      <c r="I12" s="34"/>
      <c r="J12" s="35"/>
      <c r="K12" s="36"/>
      <c r="L12" s="37"/>
      <c r="M12" s="34"/>
      <c r="N12" s="34"/>
      <c r="O12" s="34"/>
      <c r="P12" s="38"/>
      <c r="Q12" s="39" t="s">
        <v>22</v>
      </c>
      <c r="R12" s="38">
        <v>25</v>
      </c>
      <c r="S12" s="31" t="s">
        <v>21</v>
      </c>
      <c r="T12" s="26">
        <v>47</v>
      </c>
      <c r="U12" s="26">
        <v>50</v>
      </c>
      <c r="V12" s="32">
        <v>47</v>
      </c>
      <c r="W12" s="30">
        <v>46</v>
      </c>
    </row>
    <row r="13" spans="1:23">
      <c r="A13" s="11"/>
      <c r="B13" s="11"/>
      <c r="C13" s="33"/>
      <c r="D13" s="34"/>
      <c r="E13" s="34"/>
      <c r="F13" s="34"/>
      <c r="G13" s="34"/>
      <c r="H13" s="34"/>
      <c r="I13" s="34"/>
      <c r="J13" s="35"/>
      <c r="K13" s="36"/>
      <c r="L13" s="37"/>
      <c r="M13" s="34"/>
      <c r="N13" s="34"/>
      <c r="O13" s="34"/>
      <c r="P13" s="38"/>
      <c r="Q13" s="39" t="s">
        <v>23</v>
      </c>
      <c r="R13" s="38">
        <v>46</v>
      </c>
      <c r="S13" s="31" t="s">
        <v>24</v>
      </c>
      <c r="T13" s="26">
        <v>25</v>
      </c>
      <c r="U13" s="26">
        <v>20</v>
      </c>
      <c r="V13" s="32">
        <v>22</v>
      </c>
      <c r="W13" s="30">
        <v>23</v>
      </c>
    </row>
    <row r="14" spans="1:23">
      <c r="A14" s="40"/>
      <c r="B14" s="40" t="s">
        <v>25</v>
      </c>
      <c r="C14" s="41">
        <v>85</v>
      </c>
      <c r="D14" s="42">
        <v>86</v>
      </c>
      <c r="E14" s="42">
        <v>90</v>
      </c>
      <c r="F14" s="42">
        <v>69</v>
      </c>
      <c r="G14" s="42">
        <v>90</v>
      </c>
      <c r="H14" s="42">
        <v>96</v>
      </c>
      <c r="I14" s="42"/>
      <c r="J14" s="43"/>
      <c r="K14" s="44"/>
      <c r="L14" s="45"/>
      <c r="M14" s="42"/>
      <c r="N14" s="42"/>
      <c r="O14" s="42"/>
      <c r="P14" s="46"/>
      <c r="Q14" s="47" t="s">
        <v>26</v>
      </c>
      <c r="R14" s="46">
        <v>607</v>
      </c>
      <c r="S14" s="48" t="s">
        <v>23</v>
      </c>
      <c r="T14" s="49">
        <v>54</v>
      </c>
      <c r="U14" s="49">
        <v>52</v>
      </c>
      <c r="V14" s="50">
        <v>59</v>
      </c>
      <c r="W14" s="51">
        <v>61</v>
      </c>
    </row>
    <row r="15" spans="1:23">
      <c r="A15" s="40"/>
      <c r="B15" s="40" t="s">
        <v>27</v>
      </c>
      <c r="C15" s="41">
        <f t="shared" ref="C15:I15" si="0">SUM(C6:C14)</f>
        <v>1019</v>
      </c>
      <c r="D15" s="42">
        <f t="shared" si="0"/>
        <v>982</v>
      </c>
      <c r="E15" s="42">
        <f t="shared" si="0"/>
        <v>1004</v>
      </c>
      <c r="F15" s="42">
        <f t="shared" si="0"/>
        <v>1072</v>
      </c>
      <c r="G15" s="42">
        <f t="shared" si="0"/>
        <v>1166</v>
      </c>
      <c r="H15" s="42">
        <f t="shared" si="0"/>
        <v>1311</v>
      </c>
      <c r="I15" s="42">
        <f t="shared" si="0"/>
        <v>795</v>
      </c>
      <c r="J15" s="43"/>
      <c r="K15" s="44"/>
      <c r="L15" s="45" t="s">
        <v>27</v>
      </c>
      <c r="M15" s="42">
        <f>SUM(M6:M14)</f>
        <v>883</v>
      </c>
      <c r="N15" s="42">
        <f>SUM(N6:N14)</f>
        <v>931.62800000000004</v>
      </c>
      <c r="O15" s="42">
        <v>953</v>
      </c>
      <c r="P15" s="46">
        <f>SUM(P6:P14)</f>
        <v>1020</v>
      </c>
      <c r="Q15" s="47"/>
      <c r="R15" s="46">
        <f>SUM(R6:R14)</f>
        <v>1788</v>
      </c>
      <c r="S15" s="47"/>
      <c r="T15" s="42">
        <f>SUM(T6:T14)</f>
        <v>1201</v>
      </c>
      <c r="U15" s="42">
        <f>SUM(U6:U14)</f>
        <v>1268</v>
      </c>
      <c r="V15" s="52">
        <f>SUM(V6:V14)</f>
        <v>1334</v>
      </c>
      <c r="W15" s="46">
        <f>SUM(W6:W14)</f>
        <v>1378</v>
      </c>
    </row>
    <row r="16" spans="1:23">
      <c r="A16" s="11" t="s">
        <v>28</v>
      </c>
      <c r="B16" s="11" t="s">
        <v>5</v>
      </c>
      <c r="C16" s="33">
        <v>27180</v>
      </c>
      <c r="D16" s="34">
        <v>28513</v>
      </c>
      <c r="E16" s="34">
        <v>28932</v>
      </c>
      <c r="F16" s="34">
        <v>29381</v>
      </c>
      <c r="G16" s="34">
        <v>29196</v>
      </c>
      <c r="H16" s="34">
        <v>28829</v>
      </c>
      <c r="I16" s="34">
        <v>29350</v>
      </c>
      <c r="J16" s="35">
        <v>29154</v>
      </c>
      <c r="K16" s="36"/>
      <c r="L16" s="53" t="s">
        <v>29</v>
      </c>
      <c r="M16" s="34"/>
      <c r="N16" s="34">
        <v>38172</v>
      </c>
      <c r="O16" s="34">
        <v>41551</v>
      </c>
      <c r="P16" s="38">
        <v>41467</v>
      </c>
      <c r="Q16" s="39" t="s">
        <v>29</v>
      </c>
      <c r="R16" s="38">
        <v>42332</v>
      </c>
      <c r="S16" s="39" t="s">
        <v>29</v>
      </c>
      <c r="T16" s="34">
        <v>43493.512999999999</v>
      </c>
      <c r="U16" s="34">
        <v>45371</v>
      </c>
      <c r="V16" s="54">
        <v>44939.735000000001</v>
      </c>
      <c r="W16" s="38">
        <v>43839</v>
      </c>
    </row>
    <row r="17" spans="1:23">
      <c r="A17" s="11" t="s">
        <v>30</v>
      </c>
      <c r="B17" s="24" t="s">
        <v>31</v>
      </c>
      <c r="C17" s="25">
        <v>27598</v>
      </c>
      <c r="D17" s="26">
        <v>30474</v>
      </c>
      <c r="E17" s="26">
        <v>32132</v>
      </c>
      <c r="F17" s="26">
        <v>34384</v>
      </c>
      <c r="G17" s="26">
        <v>35661</v>
      </c>
      <c r="H17" s="26">
        <v>35625</v>
      </c>
      <c r="I17" s="26">
        <v>28063</v>
      </c>
      <c r="J17" s="27">
        <v>27996</v>
      </c>
      <c r="K17" s="28"/>
      <c r="L17" s="55" t="s">
        <v>32</v>
      </c>
      <c r="M17" s="26"/>
      <c r="N17" s="26">
        <v>23148</v>
      </c>
      <c r="O17" s="26">
        <v>21829</v>
      </c>
      <c r="P17" s="30">
        <v>22113</v>
      </c>
      <c r="Q17" s="31" t="s">
        <v>32</v>
      </c>
      <c r="R17" s="30">
        <v>24107</v>
      </c>
      <c r="S17" s="31" t="s">
        <v>32</v>
      </c>
      <c r="T17" s="26">
        <v>23220.734</v>
      </c>
      <c r="U17" s="26">
        <v>24347</v>
      </c>
      <c r="V17" s="32">
        <v>25485.462</v>
      </c>
      <c r="W17" s="30">
        <v>25667</v>
      </c>
    </row>
    <row r="18" spans="1:23">
      <c r="A18" s="11"/>
      <c r="B18" s="24" t="s">
        <v>33</v>
      </c>
      <c r="C18" s="25">
        <v>8717</v>
      </c>
      <c r="D18" s="26">
        <v>10177</v>
      </c>
      <c r="E18" s="26">
        <v>8900</v>
      </c>
      <c r="F18" s="26">
        <v>4844</v>
      </c>
      <c r="G18" s="26">
        <v>12819</v>
      </c>
      <c r="H18" s="26">
        <v>16999</v>
      </c>
      <c r="I18" s="26">
        <v>23928</v>
      </c>
      <c r="J18" s="27">
        <v>23674</v>
      </c>
      <c r="K18" s="28"/>
      <c r="L18" s="55" t="s">
        <v>34</v>
      </c>
      <c r="M18" s="26"/>
      <c r="N18" s="26">
        <v>11807</v>
      </c>
      <c r="O18" s="26">
        <v>10705</v>
      </c>
      <c r="P18" s="30">
        <v>9807</v>
      </c>
      <c r="Q18" s="31" t="s">
        <v>34</v>
      </c>
      <c r="R18" s="30">
        <v>9497</v>
      </c>
      <c r="S18" s="31" t="s">
        <v>34</v>
      </c>
      <c r="T18" s="26">
        <v>9043.0249999999996</v>
      </c>
      <c r="U18" s="26">
        <v>9102</v>
      </c>
      <c r="V18" s="32">
        <v>8945.5840000000007</v>
      </c>
      <c r="W18" s="30">
        <v>8702</v>
      </c>
    </row>
    <row r="19" spans="1:23">
      <c r="A19" s="11"/>
      <c r="B19" s="24" t="s">
        <v>35</v>
      </c>
      <c r="C19" s="25">
        <v>6029</v>
      </c>
      <c r="D19" s="26">
        <v>3829</v>
      </c>
      <c r="E19" s="26">
        <v>12700</v>
      </c>
      <c r="F19" s="26">
        <v>9792</v>
      </c>
      <c r="G19" s="26">
        <v>2810</v>
      </c>
      <c r="H19" s="26">
        <v>2041</v>
      </c>
      <c r="I19" s="26">
        <v>6454</v>
      </c>
      <c r="J19" s="27">
        <v>7041</v>
      </c>
      <c r="K19" s="28"/>
      <c r="L19" s="55" t="s">
        <v>36</v>
      </c>
      <c r="M19" s="26"/>
      <c r="N19" s="26">
        <v>4322</v>
      </c>
      <c r="O19" s="26">
        <v>2156</v>
      </c>
      <c r="P19" s="30">
        <v>1932</v>
      </c>
      <c r="Q19" s="31" t="s">
        <v>36</v>
      </c>
      <c r="R19" s="30">
        <v>1804</v>
      </c>
      <c r="S19" s="31" t="s">
        <v>36</v>
      </c>
      <c r="T19" s="26">
        <v>1606.18</v>
      </c>
      <c r="U19" s="26">
        <v>1367</v>
      </c>
      <c r="V19" s="32">
        <v>1162.4179999999999</v>
      </c>
      <c r="W19" s="30">
        <v>1058</v>
      </c>
    </row>
    <row r="20" spans="1:23">
      <c r="A20" s="11"/>
      <c r="B20" s="24" t="s">
        <v>37</v>
      </c>
      <c r="C20" s="25">
        <v>2221</v>
      </c>
      <c r="D20" s="26">
        <v>3264</v>
      </c>
      <c r="E20" s="26">
        <v>2502</v>
      </c>
      <c r="F20" s="26">
        <v>6304</v>
      </c>
      <c r="G20" s="26">
        <v>9196</v>
      </c>
      <c r="H20" s="26">
        <v>6199</v>
      </c>
      <c r="I20" s="26">
        <v>5716</v>
      </c>
      <c r="J20" s="27">
        <v>5885</v>
      </c>
      <c r="K20" s="28"/>
      <c r="L20" s="56" t="s">
        <v>38</v>
      </c>
      <c r="M20" s="26"/>
      <c r="N20" s="26">
        <v>52933</v>
      </c>
      <c r="O20" s="26">
        <v>26986</v>
      </c>
      <c r="P20" s="30">
        <v>29171</v>
      </c>
      <c r="Q20" s="31" t="s">
        <v>39</v>
      </c>
      <c r="R20" s="30">
        <v>25455</v>
      </c>
      <c r="S20" s="31" t="s">
        <v>39</v>
      </c>
      <c r="T20" s="26">
        <v>30212.365000000002</v>
      </c>
      <c r="U20" s="26">
        <v>25654</v>
      </c>
      <c r="V20" s="32">
        <v>24255.370999999999</v>
      </c>
      <c r="W20" s="30">
        <v>25535</v>
      </c>
    </row>
    <row r="21" spans="1:23">
      <c r="A21" s="11"/>
      <c r="B21" s="24" t="s">
        <v>40</v>
      </c>
      <c r="C21" s="25"/>
      <c r="D21" s="26">
        <v>7968</v>
      </c>
      <c r="E21" s="26">
        <v>3283</v>
      </c>
      <c r="F21" s="26">
        <v>4633</v>
      </c>
      <c r="G21" s="26">
        <v>5753</v>
      </c>
      <c r="H21" s="26">
        <v>2011</v>
      </c>
      <c r="I21" s="26">
        <v>2494</v>
      </c>
      <c r="J21" s="27">
        <v>2611</v>
      </c>
      <c r="K21" s="28"/>
      <c r="L21" s="55" t="s">
        <v>41</v>
      </c>
      <c r="M21" s="26"/>
      <c r="N21" s="26">
        <v>1008</v>
      </c>
      <c r="O21" s="26">
        <v>981</v>
      </c>
      <c r="P21" s="30">
        <v>886</v>
      </c>
      <c r="Q21" s="31" t="s">
        <v>41</v>
      </c>
      <c r="R21" s="30">
        <v>1233</v>
      </c>
      <c r="S21" s="31" t="s">
        <v>41</v>
      </c>
      <c r="T21" s="26">
        <v>1225.6410000000001</v>
      </c>
      <c r="U21" s="26">
        <v>976</v>
      </c>
      <c r="V21" s="32">
        <v>1210.643</v>
      </c>
      <c r="W21" s="30">
        <v>665</v>
      </c>
    </row>
    <row r="22" spans="1:23">
      <c r="A22" s="11"/>
      <c r="B22" s="24" t="s">
        <v>42</v>
      </c>
      <c r="C22" s="25"/>
      <c r="D22" s="26"/>
      <c r="E22" s="26"/>
      <c r="F22" s="26"/>
      <c r="G22" s="26"/>
      <c r="H22" s="26"/>
      <c r="I22" s="26">
        <v>5502</v>
      </c>
      <c r="J22" s="27">
        <v>5508</v>
      </c>
      <c r="K22" s="28"/>
      <c r="L22" s="55" t="s">
        <v>43</v>
      </c>
      <c r="M22" s="26"/>
      <c r="N22" s="26">
        <v>9605</v>
      </c>
      <c r="O22" s="26">
        <v>12915</v>
      </c>
      <c r="P22" s="30">
        <v>12773</v>
      </c>
      <c r="Q22" s="31" t="s">
        <v>44</v>
      </c>
      <c r="R22" s="30">
        <v>14232</v>
      </c>
      <c r="S22" s="31" t="s">
        <v>44</v>
      </c>
      <c r="T22" s="26">
        <v>13658.602999999999</v>
      </c>
      <c r="U22" s="26">
        <v>13249</v>
      </c>
      <c r="V22" s="32">
        <v>12786.54</v>
      </c>
      <c r="W22" s="30">
        <v>9636</v>
      </c>
    </row>
    <row r="23" spans="1:23">
      <c r="A23" s="40"/>
      <c r="B23" s="40" t="s">
        <v>25</v>
      </c>
      <c r="C23" s="41">
        <v>7255</v>
      </c>
      <c r="D23" s="42">
        <v>2875</v>
      </c>
      <c r="E23" s="42">
        <v>6651</v>
      </c>
      <c r="F23" s="42">
        <v>9962</v>
      </c>
      <c r="G23" s="42">
        <v>8665</v>
      </c>
      <c r="H23" s="42">
        <v>15667</v>
      </c>
      <c r="I23" s="42">
        <v>9354</v>
      </c>
      <c r="J23" s="43">
        <v>13749</v>
      </c>
      <c r="K23" s="44"/>
      <c r="L23" s="57" t="s">
        <v>45</v>
      </c>
      <c r="M23" s="42"/>
      <c r="N23" s="42">
        <v>646</v>
      </c>
      <c r="O23" s="42">
        <v>431</v>
      </c>
      <c r="P23" s="46">
        <v>432</v>
      </c>
      <c r="Q23" s="47" t="s">
        <v>45</v>
      </c>
      <c r="R23" s="46">
        <v>342</v>
      </c>
      <c r="S23" s="47" t="s">
        <v>45</v>
      </c>
      <c r="T23" s="42">
        <v>340.279</v>
      </c>
      <c r="U23" s="42">
        <v>300</v>
      </c>
      <c r="V23" s="52">
        <v>300</v>
      </c>
      <c r="W23" s="46">
        <v>300</v>
      </c>
    </row>
    <row r="24" spans="1:23">
      <c r="A24" s="40"/>
      <c r="B24" s="40" t="s">
        <v>27</v>
      </c>
      <c r="C24" s="41">
        <f>SUM(C16:C23)</f>
        <v>79000</v>
      </c>
      <c r="D24" s="42">
        <f t="shared" ref="D24:I24" si="1">SUM(D16:D23)</f>
        <v>87100</v>
      </c>
      <c r="E24" s="42">
        <f t="shared" si="1"/>
        <v>95100</v>
      </c>
      <c r="F24" s="42">
        <f t="shared" si="1"/>
        <v>99300</v>
      </c>
      <c r="G24" s="42">
        <f t="shared" si="1"/>
        <v>104100</v>
      </c>
      <c r="H24" s="42">
        <f t="shared" si="1"/>
        <v>107371</v>
      </c>
      <c r="I24" s="42">
        <f t="shared" si="1"/>
        <v>110861</v>
      </c>
      <c r="J24" s="43">
        <f>SUM(J16:J23)</f>
        <v>115618</v>
      </c>
      <c r="K24" s="44"/>
      <c r="L24" s="45"/>
      <c r="M24" s="42"/>
      <c r="N24" s="42">
        <f>SUM(N16:N23)</f>
        <v>141641</v>
      </c>
      <c r="O24" s="42">
        <v>117554</v>
      </c>
      <c r="P24" s="46">
        <f>SUM(P16:P23)</f>
        <v>118581</v>
      </c>
      <c r="Q24" s="47"/>
      <c r="R24" s="46">
        <f>SUM(R16:R23)</f>
        <v>119002</v>
      </c>
      <c r="S24" s="47"/>
      <c r="T24" s="42">
        <f>SUM(T16:T23)</f>
        <v>122800.34</v>
      </c>
      <c r="U24" s="42">
        <f>SUM(U16:U23)</f>
        <v>120366</v>
      </c>
      <c r="V24" s="52">
        <f>SUM(V16:V23)</f>
        <v>119085.753</v>
      </c>
      <c r="W24" s="46">
        <f>SUM(W16:W23)</f>
        <v>115402</v>
      </c>
    </row>
    <row r="25" spans="1:23" s="64" customFormat="1">
      <c r="A25" s="58" t="s">
        <v>46</v>
      </c>
      <c r="B25" s="59"/>
      <c r="C25" s="60"/>
      <c r="D25" s="21"/>
      <c r="E25" s="21"/>
      <c r="F25" s="21"/>
      <c r="G25" s="21"/>
      <c r="H25" s="21"/>
      <c r="I25" s="21"/>
      <c r="J25" s="61"/>
      <c r="K25" s="62"/>
      <c r="L25" s="63"/>
      <c r="M25" s="21"/>
      <c r="N25" s="21"/>
      <c r="O25" s="21"/>
      <c r="P25" s="23"/>
      <c r="Q25" s="20"/>
      <c r="R25" s="23"/>
      <c r="S25" s="20" t="s">
        <v>47</v>
      </c>
      <c r="T25" s="21">
        <v>79321</v>
      </c>
      <c r="U25" s="21">
        <v>80787</v>
      </c>
      <c r="V25" s="22">
        <v>83203</v>
      </c>
      <c r="W25" s="23">
        <v>93864</v>
      </c>
    </row>
    <row r="26" spans="1:23" s="64" customFormat="1">
      <c r="A26" s="11" t="s">
        <v>48</v>
      </c>
      <c r="B26" s="24"/>
      <c r="C26" s="25"/>
      <c r="D26" s="26"/>
      <c r="E26" s="26"/>
      <c r="F26" s="26"/>
      <c r="G26" s="26"/>
      <c r="H26" s="26"/>
      <c r="I26" s="26"/>
      <c r="J26" s="27"/>
      <c r="K26" s="28"/>
      <c r="L26" s="29"/>
      <c r="M26" s="26"/>
      <c r="N26" s="26"/>
      <c r="O26" s="26"/>
      <c r="P26" s="30"/>
      <c r="Q26" s="31"/>
      <c r="R26" s="30"/>
      <c r="S26" s="31" t="s">
        <v>49</v>
      </c>
      <c r="T26" s="26">
        <v>120774</v>
      </c>
      <c r="U26" s="26">
        <v>136223</v>
      </c>
      <c r="V26" s="32">
        <v>129508</v>
      </c>
      <c r="W26" s="30">
        <v>151313</v>
      </c>
    </row>
    <row r="27" spans="1:23" s="64" customFormat="1">
      <c r="A27" s="11"/>
      <c r="B27" s="24"/>
      <c r="C27" s="25"/>
      <c r="D27" s="26"/>
      <c r="E27" s="26"/>
      <c r="F27" s="26"/>
      <c r="G27" s="26"/>
      <c r="H27" s="26"/>
      <c r="I27" s="26"/>
      <c r="J27" s="27"/>
      <c r="K27" s="28"/>
      <c r="L27" s="29"/>
      <c r="M27" s="26"/>
      <c r="N27" s="26"/>
      <c r="O27" s="26"/>
      <c r="P27" s="30"/>
      <c r="Q27" s="31"/>
      <c r="R27" s="30"/>
      <c r="S27" s="31" t="s">
        <v>50</v>
      </c>
      <c r="T27" s="26">
        <v>42115</v>
      </c>
      <c r="U27" s="26">
        <v>55856</v>
      </c>
      <c r="V27" s="32">
        <v>64819</v>
      </c>
      <c r="W27" s="30">
        <v>62376</v>
      </c>
    </row>
    <row r="28" spans="1:23" s="64" customFormat="1">
      <c r="A28" s="11"/>
      <c r="B28" s="24"/>
      <c r="C28" s="25"/>
      <c r="D28" s="26"/>
      <c r="E28" s="26"/>
      <c r="F28" s="26"/>
      <c r="G28" s="26"/>
      <c r="H28" s="26"/>
      <c r="I28" s="26"/>
      <c r="J28" s="27"/>
      <c r="K28" s="28"/>
      <c r="L28" s="29"/>
      <c r="M28" s="26"/>
      <c r="N28" s="26"/>
      <c r="O28" s="26"/>
      <c r="P28" s="30"/>
      <c r="Q28" s="31"/>
      <c r="R28" s="30"/>
      <c r="S28" s="31" t="s">
        <v>51</v>
      </c>
      <c r="T28" s="26">
        <v>13333</v>
      </c>
      <c r="U28" s="26">
        <v>45791</v>
      </c>
      <c r="V28" s="32">
        <v>48487</v>
      </c>
      <c r="W28" s="30">
        <v>30000</v>
      </c>
    </row>
    <row r="29" spans="1:23" s="64" customFormat="1">
      <c r="A29" s="11"/>
      <c r="B29" s="65"/>
      <c r="C29" s="66"/>
      <c r="D29" s="49"/>
      <c r="E29" s="49"/>
      <c r="F29" s="49"/>
      <c r="G29" s="49"/>
      <c r="H29" s="49"/>
      <c r="I29" s="49"/>
      <c r="J29" s="67"/>
      <c r="K29" s="68"/>
      <c r="L29" s="69"/>
      <c r="M29" s="49"/>
      <c r="N29" s="49"/>
      <c r="O29" s="49"/>
      <c r="P29" s="51"/>
      <c r="Q29" s="48"/>
      <c r="R29" s="51"/>
      <c r="S29" s="48" t="s">
        <v>52</v>
      </c>
      <c r="T29" s="49">
        <v>49922</v>
      </c>
      <c r="U29" s="49">
        <v>10332</v>
      </c>
      <c r="V29" s="50">
        <v>9359</v>
      </c>
      <c r="W29" s="51">
        <v>12910</v>
      </c>
    </row>
    <row r="30" spans="1:23" s="64" customFormat="1">
      <c r="A30" s="40"/>
      <c r="B30" s="70" t="s">
        <v>27</v>
      </c>
      <c r="C30" s="41"/>
      <c r="D30" s="42"/>
      <c r="E30" s="42"/>
      <c r="F30" s="42"/>
      <c r="G30" s="42"/>
      <c r="H30" s="42"/>
      <c r="I30" s="42"/>
      <c r="J30" s="43"/>
      <c r="K30" s="44"/>
      <c r="L30" s="45"/>
      <c r="M30" s="42"/>
      <c r="N30" s="42"/>
      <c r="O30" s="42"/>
      <c r="P30" s="46"/>
      <c r="Q30" s="47"/>
      <c r="R30" s="46"/>
      <c r="S30" s="47"/>
      <c r="T30" s="42">
        <f>SUM(T25:T29)</f>
        <v>305465</v>
      </c>
      <c r="U30" s="42">
        <f>SUM(U25:U29)</f>
        <v>328989</v>
      </c>
      <c r="V30" s="52">
        <f>SUM(V25:V29)</f>
        <v>335376</v>
      </c>
      <c r="W30" s="46">
        <f>SUM(W25:W29)</f>
        <v>350463</v>
      </c>
    </row>
    <row r="31" spans="1:23">
      <c r="A31" s="11" t="s">
        <v>53</v>
      </c>
      <c r="B31" s="11"/>
      <c r="C31" s="33"/>
      <c r="D31" s="34"/>
      <c r="E31" s="34"/>
      <c r="F31" s="34"/>
      <c r="G31" s="34"/>
      <c r="H31" s="34"/>
      <c r="I31" s="34"/>
      <c r="J31" s="35"/>
      <c r="K31" s="36"/>
      <c r="L31" s="53"/>
      <c r="M31" s="34"/>
      <c r="N31" s="34"/>
      <c r="O31" s="34"/>
      <c r="P31" s="38"/>
      <c r="Q31" s="39"/>
      <c r="R31" s="38"/>
      <c r="S31" s="39" t="s">
        <v>54</v>
      </c>
      <c r="T31" s="34"/>
      <c r="U31" s="34"/>
      <c r="V31" s="54"/>
      <c r="W31" s="38">
        <v>1950</v>
      </c>
    </row>
    <row r="32" spans="1:23">
      <c r="A32" s="11" t="s">
        <v>55</v>
      </c>
      <c r="B32" s="24"/>
      <c r="C32" s="25"/>
      <c r="D32" s="26"/>
      <c r="E32" s="26"/>
      <c r="F32" s="26"/>
      <c r="G32" s="26"/>
      <c r="H32" s="26"/>
      <c r="I32" s="26"/>
      <c r="J32" s="27"/>
      <c r="K32" s="28"/>
      <c r="L32" s="55"/>
      <c r="M32" s="26"/>
      <c r="N32" s="26"/>
      <c r="O32" s="26"/>
      <c r="P32" s="30"/>
      <c r="Q32" s="31"/>
      <c r="R32" s="30"/>
      <c r="S32" s="31" t="s">
        <v>56</v>
      </c>
      <c r="T32" s="26"/>
      <c r="U32" s="26"/>
      <c r="V32" s="32"/>
      <c r="W32" s="30">
        <v>22.41</v>
      </c>
    </row>
    <row r="33" spans="1:23">
      <c r="A33" s="11"/>
      <c r="B33" s="24"/>
      <c r="C33" s="25"/>
      <c r="D33" s="26"/>
      <c r="E33" s="26"/>
      <c r="F33" s="26"/>
      <c r="G33" s="26"/>
      <c r="H33" s="26"/>
      <c r="I33" s="26"/>
      <c r="J33" s="27"/>
      <c r="K33" s="28"/>
      <c r="L33" s="55"/>
      <c r="M33" s="26"/>
      <c r="N33" s="26"/>
      <c r="O33" s="26"/>
      <c r="P33" s="30"/>
      <c r="Q33" s="31"/>
      <c r="R33" s="30"/>
      <c r="S33" s="31" t="s">
        <v>57</v>
      </c>
      <c r="T33" s="26"/>
      <c r="U33" s="26"/>
      <c r="V33" s="32"/>
      <c r="W33" s="30">
        <v>86.87</v>
      </c>
    </row>
    <row r="34" spans="1:23">
      <c r="A34" s="11"/>
      <c r="B34" s="24"/>
      <c r="C34" s="25"/>
      <c r="D34" s="26"/>
      <c r="E34" s="26"/>
      <c r="F34" s="26"/>
      <c r="G34" s="26"/>
      <c r="H34" s="26"/>
      <c r="I34" s="26"/>
      <c r="J34" s="27"/>
      <c r="K34" s="28"/>
      <c r="L34" s="55"/>
      <c r="M34" s="26"/>
      <c r="N34" s="26"/>
      <c r="O34" s="26"/>
      <c r="P34" s="30"/>
      <c r="Q34" s="31"/>
      <c r="R34" s="30"/>
      <c r="S34" s="31" t="s">
        <v>58</v>
      </c>
      <c r="T34" s="26"/>
      <c r="U34" s="26"/>
      <c r="V34" s="32"/>
      <c r="W34" s="30">
        <v>581.92999999999995</v>
      </c>
    </row>
    <row r="35" spans="1:23">
      <c r="A35" s="40"/>
      <c r="B35" s="40"/>
      <c r="C35" s="41"/>
      <c r="D35" s="42"/>
      <c r="E35" s="42"/>
      <c r="F35" s="42"/>
      <c r="G35" s="42"/>
      <c r="H35" s="42"/>
      <c r="I35" s="42"/>
      <c r="J35" s="43"/>
      <c r="K35" s="44"/>
      <c r="L35" s="45"/>
      <c r="M35" s="42"/>
      <c r="N35" s="42"/>
      <c r="O35" s="42"/>
      <c r="P35" s="46"/>
      <c r="Q35" s="47"/>
      <c r="R35" s="46"/>
      <c r="S35" s="47"/>
      <c r="T35" s="42"/>
      <c r="U35" s="42"/>
      <c r="V35" s="52"/>
      <c r="W35" s="46">
        <f>SUM(W31:W34)</f>
        <v>2641.21</v>
      </c>
    </row>
    <row r="36" spans="1:23">
      <c r="A36" s="11" t="s">
        <v>59</v>
      </c>
      <c r="B36" s="11" t="s">
        <v>60</v>
      </c>
      <c r="C36" s="33">
        <v>340</v>
      </c>
      <c r="D36" s="34">
        <v>353</v>
      </c>
      <c r="E36" s="34">
        <v>396</v>
      </c>
      <c r="F36" s="34">
        <v>453</v>
      </c>
      <c r="G36" s="34">
        <v>518</v>
      </c>
      <c r="H36" s="34">
        <v>571</v>
      </c>
      <c r="I36" s="34">
        <v>646</v>
      </c>
      <c r="J36" s="35">
        <v>674</v>
      </c>
      <c r="K36" s="36"/>
      <c r="L36" s="37" t="s">
        <v>61</v>
      </c>
      <c r="M36" s="34"/>
      <c r="N36" s="34">
        <v>714</v>
      </c>
      <c r="O36" s="34">
        <v>826</v>
      </c>
      <c r="P36" s="38">
        <v>917</v>
      </c>
      <c r="Q36" s="39" t="s">
        <v>61</v>
      </c>
      <c r="R36" s="38">
        <v>1046</v>
      </c>
      <c r="S36" s="39" t="s">
        <v>62</v>
      </c>
      <c r="T36" s="34">
        <v>1195</v>
      </c>
      <c r="U36" s="34">
        <v>1331</v>
      </c>
      <c r="V36" s="54">
        <v>1369</v>
      </c>
      <c r="W36" s="38">
        <v>1482</v>
      </c>
    </row>
    <row r="37" spans="1:23">
      <c r="A37" s="11" t="s">
        <v>63</v>
      </c>
      <c r="B37" s="24" t="s">
        <v>64</v>
      </c>
      <c r="C37" s="25">
        <v>96</v>
      </c>
      <c r="D37" s="26">
        <v>42</v>
      </c>
      <c r="E37" s="26">
        <v>67</v>
      </c>
      <c r="F37" s="26">
        <v>47</v>
      </c>
      <c r="G37" s="26">
        <v>52</v>
      </c>
      <c r="H37" s="26">
        <v>76</v>
      </c>
      <c r="I37" s="26">
        <v>68</v>
      </c>
      <c r="J37" s="27">
        <v>55</v>
      </c>
      <c r="K37" s="28"/>
      <c r="L37" s="29" t="s">
        <v>51</v>
      </c>
      <c r="M37" s="26"/>
      <c r="N37" s="26">
        <v>42</v>
      </c>
      <c r="O37" s="26">
        <v>82</v>
      </c>
      <c r="P37" s="30">
        <v>112</v>
      </c>
      <c r="Q37" s="31" t="s">
        <v>65</v>
      </c>
      <c r="R37" s="30">
        <v>126</v>
      </c>
      <c r="S37" s="31" t="s">
        <v>66</v>
      </c>
      <c r="T37" s="26">
        <v>130</v>
      </c>
      <c r="U37" s="26">
        <v>111</v>
      </c>
      <c r="V37" s="32">
        <v>110</v>
      </c>
      <c r="W37" s="30">
        <v>113</v>
      </c>
    </row>
    <row r="38" spans="1:23">
      <c r="A38" s="11"/>
      <c r="B38" s="24" t="s">
        <v>67</v>
      </c>
      <c r="C38" s="25">
        <v>59</v>
      </c>
      <c r="D38" s="26">
        <v>72</v>
      </c>
      <c r="E38" s="26">
        <v>58</v>
      </c>
      <c r="F38" s="26">
        <v>77</v>
      </c>
      <c r="G38" s="26">
        <v>86</v>
      </c>
      <c r="H38" s="26">
        <v>84</v>
      </c>
      <c r="I38" s="26">
        <v>82</v>
      </c>
      <c r="J38" s="27">
        <v>91</v>
      </c>
      <c r="K38" s="28"/>
      <c r="L38" s="29" t="s">
        <v>65</v>
      </c>
      <c r="M38" s="26"/>
      <c r="N38" s="26">
        <v>115</v>
      </c>
      <c r="O38" s="26">
        <v>128</v>
      </c>
      <c r="P38" s="30">
        <v>116</v>
      </c>
      <c r="Q38" s="31" t="s">
        <v>68</v>
      </c>
      <c r="R38" s="30">
        <v>425</v>
      </c>
      <c r="S38" s="31" t="s">
        <v>69</v>
      </c>
      <c r="T38" s="26">
        <v>398</v>
      </c>
      <c r="U38" s="26">
        <v>363</v>
      </c>
      <c r="V38" s="32">
        <v>312</v>
      </c>
      <c r="W38" s="30">
        <v>387</v>
      </c>
    </row>
    <row r="39" spans="1:23">
      <c r="A39" s="11"/>
      <c r="B39" s="24" t="s">
        <v>70</v>
      </c>
      <c r="C39" s="25">
        <v>33</v>
      </c>
      <c r="D39" s="26">
        <v>40</v>
      </c>
      <c r="E39" s="26">
        <v>49</v>
      </c>
      <c r="F39" s="26">
        <v>64</v>
      </c>
      <c r="G39" s="26">
        <v>56</v>
      </c>
      <c r="H39" s="26">
        <v>77</v>
      </c>
      <c r="I39" s="26">
        <v>76</v>
      </c>
      <c r="J39" s="27">
        <v>69</v>
      </c>
      <c r="K39" s="28"/>
      <c r="L39" s="29" t="s">
        <v>71</v>
      </c>
      <c r="M39" s="26"/>
      <c r="N39" s="26">
        <v>89</v>
      </c>
      <c r="O39" s="26">
        <v>61</v>
      </c>
      <c r="P39" s="30">
        <v>66</v>
      </c>
      <c r="Q39" s="31" t="s">
        <v>52</v>
      </c>
      <c r="R39" s="30">
        <v>169</v>
      </c>
      <c r="S39" s="31" t="s">
        <v>72</v>
      </c>
      <c r="T39" s="26">
        <v>130</v>
      </c>
      <c r="U39" s="26">
        <v>138</v>
      </c>
      <c r="V39" s="32">
        <v>148</v>
      </c>
      <c r="W39" s="30">
        <v>176</v>
      </c>
    </row>
    <row r="40" spans="1:23">
      <c r="A40" s="11"/>
      <c r="B40" s="24" t="s">
        <v>73</v>
      </c>
      <c r="C40" s="25">
        <v>12</v>
      </c>
      <c r="D40" s="26">
        <v>8</v>
      </c>
      <c r="E40" s="26">
        <v>9</v>
      </c>
      <c r="F40" s="26">
        <v>7</v>
      </c>
      <c r="G40" s="26">
        <v>8</v>
      </c>
      <c r="H40" s="26">
        <v>9</v>
      </c>
      <c r="I40" s="26">
        <v>10</v>
      </c>
      <c r="J40" s="27">
        <v>10</v>
      </c>
      <c r="K40" s="28"/>
      <c r="L40" s="29" t="s">
        <v>74</v>
      </c>
      <c r="M40" s="26"/>
      <c r="N40" s="26">
        <v>10</v>
      </c>
      <c r="O40" s="26">
        <v>11</v>
      </c>
      <c r="P40" s="30">
        <v>14</v>
      </c>
      <c r="Q40" s="31"/>
      <c r="R40" s="30"/>
      <c r="S40" s="31"/>
      <c r="T40" s="26"/>
      <c r="U40" s="26"/>
      <c r="V40" s="32"/>
      <c r="W40" s="30"/>
    </row>
    <row r="41" spans="1:23">
      <c r="A41" s="11"/>
      <c r="B41" s="24" t="s">
        <v>75</v>
      </c>
      <c r="C41" s="25">
        <v>159</v>
      </c>
      <c r="D41" s="26">
        <v>192</v>
      </c>
      <c r="E41" s="26">
        <v>186</v>
      </c>
      <c r="F41" s="26">
        <v>211</v>
      </c>
      <c r="G41" s="26">
        <v>251</v>
      </c>
      <c r="H41" s="26">
        <v>259</v>
      </c>
      <c r="I41" s="26">
        <v>206</v>
      </c>
      <c r="J41" s="27">
        <v>304</v>
      </c>
      <c r="K41" s="28"/>
      <c r="L41" s="29" t="s">
        <v>68</v>
      </c>
      <c r="M41" s="26"/>
      <c r="N41" s="26">
        <v>301</v>
      </c>
      <c r="O41" s="26">
        <v>400</v>
      </c>
      <c r="P41" s="30">
        <v>461</v>
      </c>
      <c r="Q41" s="31"/>
      <c r="R41" s="30"/>
      <c r="S41" s="31"/>
      <c r="T41" s="26"/>
      <c r="U41" s="26"/>
      <c r="V41" s="32"/>
      <c r="W41" s="30"/>
    </row>
    <row r="42" spans="1:23">
      <c r="A42" s="11"/>
      <c r="B42" s="65" t="s">
        <v>25</v>
      </c>
      <c r="C42" s="66">
        <v>2</v>
      </c>
      <c r="D42" s="49">
        <v>2</v>
      </c>
      <c r="E42" s="49">
        <v>3</v>
      </c>
      <c r="F42" s="49">
        <v>4</v>
      </c>
      <c r="G42" s="49">
        <v>7</v>
      </c>
      <c r="H42" s="49">
        <v>3</v>
      </c>
      <c r="I42" s="49">
        <v>8</v>
      </c>
      <c r="J42" s="67">
        <v>8</v>
      </c>
      <c r="K42" s="68"/>
      <c r="L42" s="69" t="s">
        <v>76</v>
      </c>
      <c r="M42" s="49"/>
      <c r="N42" s="49">
        <v>8</v>
      </c>
      <c r="O42" s="49">
        <v>8</v>
      </c>
      <c r="P42" s="51">
        <v>11</v>
      </c>
      <c r="Q42" s="48"/>
      <c r="R42" s="51"/>
      <c r="S42" s="48"/>
      <c r="T42" s="49"/>
      <c r="U42" s="49"/>
      <c r="V42" s="50"/>
      <c r="W42" s="51"/>
    </row>
    <row r="43" spans="1:23" ht="13.8" thickBot="1">
      <c r="A43" s="71"/>
      <c r="B43" s="71" t="s">
        <v>27</v>
      </c>
      <c r="C43" s="72">
        <f>SUM(C36:C42)</f>
        <v>701</v>
      </c>
      <c r="D43" s="73">
        <f t="shared" ref="D43:I43" si="2">SUM(D36:D42)</f>
        <v>709</v>
      </c>
      <c r="E43" s="73">
        <f t="shared" si="2"/>
        <v>768</v>
      </c>
      <c r="F43" s="73">
        <f t="shared" si="2"/>
        <v>863</v>
      </c>
      <c r="G43" s="73">
        <f t="shared" si="2"/>
        <v>978</v>
      </c>
      <c r="H43" s="73">
        <f t="shared" si="2"/>
        <v>1079</v>
      </c>
      <c r="I43" s="73">
        <f t="shared" si="2"/>
        <v>1096</v>
      </c>
      <c r="J43" s="74">
        <f>SUM(J36:J42)</f>
        <v>1211</v>
      </c>
      <c r="K43" s="75"/>
      <c r="L43" s="76"/>
      <c r="M43" s="73"/>
      <c r="N43" s="73">
        <f>SUM(N36:N42)</f>
        <v>1279</v>
      </c>
      <c r="O43" s="73">
        <v>1516</v>
      </c>
      <c r="P43" s="77">
        <f>SUM(P36:P42)</f>
        <v>1697</v>
      </c>
      <c r="Q43" s="78"/>
      <c r="R43" s="77">
        <f>SUM(R36:R42)</f>
        <v>1766</v>
      </c>
      <c r="S43" s="78"/>
      <c r="T43" s="73">
        <f>SUM(T36:T42)</f>
        <v>1853</v>
      </c>
      <c r="U43" s="73">
        <f>SUM(U36:U42)</f>
        <v>1943</v>
      </c>
      <c r="V43" s="79">
        <f>SUM(V36:V42)</f>
        <v>1939</v>
      </c>
      <c r="W43" s="77">
        <f>SUM(W36:W42)</f>
        <v>2158</v>
      </c>
    </row>
    <row r="44" spans="1:23">
      <c r="S44" s="2"/>
      <c r="T44" s="2"/>
    </row>
    <row r="45" spans="1:23" ht="17.399999999999999">
      <c r="A45" s="1066" t="s">
        <v>310</v>
      </c>
      <c r="S45" s="2"/>
      <c r="T45" s="2"/>
    </row>
    <row r="46" spans="1:23">
      <c r="A46" s="2" t="s">
        <v>313</v>
      </c>
      <c r="S46" s="2"/>
      <c r="T46" s="2"/>
    </row>
    <row r="47" spans="1:23">
      <c r="A47" s="80"/>
      <c r="B47" s="64"/>
      <c r="S47" s="2"/>
      <c r="T47" s="2"/>
    </row>
  </sheetData>
  <phoneticPr fontId="0" type="noConversion"/>
  <pageMargins left="0.27" right="0.21" top="1" bottom="1" header="0.51200000000000001" footer="0.51200000000000001"/>
  <pageSetup paperSize="9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0" workbookViewId="0">
      <selection activeCell="V16" sqref="V16"/>
    </sheetView>
  </sheetViews>
  <sheetFormatPr defaultRowHeight="13.8"/>
  <cols>
    <col min="1" max="1" width="8.88671875" style="334"/>
    <col min="2" max="2" width="15" style="334" bestFit="1" customWidth="1"/>
    <col min="3" max="16" width="8.88671875" style="334"/>
    <col min="17" max="18" width="8.88671875" style="335"/>
    <col min="19" max="16384" width="8.88671875" style="334"/>
  </cols>
  <sheetData>
    <row r="1" spans="1:18" ht="15.6">
      <c r="A1" s="333" t="s">
        <v>0</v>
      </c>
      <c r="B1" s="511"/>
    </row>
    <row r="2" spans="1:18">
      <c r="A2" s="334" t="s">
        <v>240</v>
      </c>
    </row>
    <row r="3" spans="1:18">
      <c r="A3" s="336" t="s">
        <v>308</v>
      </c>
    </row>
    <row r="4" spans="1:18" ht="14.4" thickBot="1"/>
    <row r="5" spans="1:18" s="519" customFormat="1">
      <c r="A5" s="512" t="s">
        <v>78</v>
      </c>
      <c r="B5" s="512" t="s">
        <v>241</v>
      </c>
      <c r="C5" s="513">
        <v>1996</v>
      </c>
      <c r="D5" s="514">
        <f t="shared" ref="D5:K5" si="0">C5+1</f>
        <v>1997</v>
      </c>
      <c r="E5" s="514">
        <f t="shared" si="0"/>
        <v>1998</v>
      </c>
      <c r="F5" s="514">
        <f t="shared" si="0"/>
        <v>1999</v>
      </c>
      <c r="G5" s="514">
        <f t="shared" si="0"/>
        <v>2000</v>
      </c>
      <c r="H5" s="514">
        <f t="shared" si="0"/>
        <v>2001</v>
      </c>
      <c r="I5" s="514">
        <f t="shared" si="0"/>
        <v>2002</v>
      </c>
      <c r="J5" s="514">
        <v>2003</v>
      </c>
      <c r="K5" s="515">
        <f t="shared" si="0"/>
        <v>2004</v>
      </c>
      <c r="L5" s="516">
        <v>2005</v>
      </c>
      <c r="M5" s="516">
        <v>2006</v>
      </c>
      <c r="N5" s="517">
        <v>2007</v>
      </c>
      <c r="O5" s="514">
        <v>2008</v>
      </c>
      <c r="P5" s="514">
        <v>2009</v>
      </c>
      <c r="Q5" s="516">
        <v>2010</v>
      </c>
      <c r="R5" s="518">
        <v>2011</v>
      </c>
    </row>
    <row r="6" spans="1:18">
      <c r="A6" s="1092" t="s">
        <v>80</v>
      </c>
      <c r="B6" s="520" t="s">
        <v>174</v>
      </c>
      <c r="C6" s="521">
        <v>31490</v>
      </c>
      <c r="D6" s="522">
        <v>36510</v>
      </c>
      <c r="E6" s="522">
        <v>41190</v>
      </c>
      <c r="F6" s="522">
        <v>45028</v>
      </c>
      <c r="G6" s="522">
        <v>49785</v>
      </c>
      <c r="H6" s="522">
        <v>53737</v>
      </c>
      <c r="I6" s="523">
        <v>53475</v>
      </c>
      <c r="J6" s="523">
        <v>58315</v>
      </c>
      <c r="K6" s="524">
        <v>61207</v>
      </c>
      <c r="L6" s="525">
        <v>63704</v>
      </c>
      <c r="M6" s="525">
        <v>65776</v>
      </c>
      <c r="N6" s="526">
        <v>68991</v>
      </c>
      <c r="O6" s="523">
        <v>72183</v>
      </c>
      <c r="P6" s="523">
        <v>68597</v>
      </c>
      <c r="Q6" s="525">
        <v>74408</v>
      </c>
      <c r="R6" s="527">
        <v>71904</v>
      </c>
    </row>
    <row r="7" spans="1:18">
      <c r="A7" s="1093"/>
      <c r="B7" s="528" t="s">
        <v>184</v>
      </c>
      <c r="C7" s="529">
        <v>11357</v>
      </c>
      <c r="D7" s="530">
        <v>12856</v>
      </c>
      <c r="E7" s="530">
        <v>13813</v>
      </c>
      <c r="F7" s="530">
        <v>14604</v>
      </c>
      <c r="G7" s="530">
        <v>17096</v>
      </c>
      <c r="H7" s="530">
        <v>19845</v>
      </c>
      <c r="I7" s="531">
        <v>15908</v>
      </c>
      <c r="J7" s="531">
        <v>18527</v>
      </c>
      <c r="K7" s="532">
        <v>20604</v>
      </c>
      <c r="L7" s="533">
        <v>21489</v>
      </c>
      <c r="M7" s="533">
        <v>22174</v>
      </c>
      <c r="N7" s="534">
        <v>22932</v>
      </c>
      <c r="O7" s="531">
        <v>23081</v>
      </c>
      <c r="P7" s="531">
        <v>19933</v>
      </c>
      <c r="Q7" s="533">
        <v>21824</v>
      </c>
      <c r="R7" s="535">
        <v>20568</v>
      </c>
    </row>
    <row r="8" spans="1:18">
      <c r="A8" s="1093"/>
      <c r="B8" s="528" t="s">
        <v>187</v>
      </c>
      <c r="C8" s="529">
        <v>18638</v>
      </c>
      <c r="D8" s="530">
        <v>20497</v>
      </c>
      <c r="E8" s="530">
        <v>23502</v>
      </c>
      <c r="F8" s="530">
        <v>25393</v>
      </c>
      <c r="G8" s="530">
        <v>28488</v>
      </c>
      <c r="H8" s="530">
        <v>30450</v>
      </c>
      <c r="I8" s="531">
        <v>30213</v>
      </c>
      <c r="J8" s="531">
        <v>31893</v>
      </c>
      <c r="K8" s="532">
        <v>32627</v>
      </c>
      <c r="L8" s="533">
        <v>32706</v>
      </c>
      <c r="M8" s="533">
        <v>34818</v>
      </c>
      <c r="N8" s="534">
        <v>35533</v>
      </c>
      <c r="O8" s="531">
        <v>37359</v>
      </c>
      <c r="P8" s="531">
        <v>32966</v>
      </c>
      <c r="Q8" s="533">
        <v>39519</v>
      </c>
      <c r="R8" s="535">
        <v>34993</v>
      </c>
    </row>
    <row r="9" spans="1:18" s="335" customFormat="1">
      <c r="A9" s="1093"/>
      <c r="B9" s="528" t="s">
        <v>191</v>
      </c>
      <c r="C9" s="529"/>
      <c r="D9" s="530"/>
      <c r="E9" s="530"/>
      <c r="F9" s="530"/>
      <c r="G9" s="530"/>
      <c r="H9" s="530"/>
      <c r="I9" s="531"/>
      <c r="J9" s="531"/>
      <c r="K9" s="532"/>
      <c r="L9" s="533"/>
      <c r="M9" s="533"/>
      <c r="N9" s="534">
        <v>4947</v>
      </c>
      <c r="O9" s="531">
        <v>4346</v>
      </c>
      <c r="P9" s="531">
        <v>4193</v>
      </c>
      <c r="Q9" s="533">
        <v>4715</v>
      </c>
      <c r="R9" s="535">
        <v>4889</v>
      </c>
    </row>
    <row r="10" spans="1:18" s="335" customFormat="1">
      <c r="A10" s="1093"/>
      <c r="B10" s="536" t="s">
        <v>192</v>
      </c>
      <c r="C10" s="537"/>
      <c r="D10" s="538"/>
      <c r="E10" s="538"/>
      <c r="F10" s="538"/>
      <c r="G10" s="538"/>
      <c r="H10" s="538"/>
      <c r="I10" s="539"/>
      <c r="J10" s="539"/>
      <c r="K10" s="540"/>
      <c r="L10" s="541"/>
      <c r="M10" s="541"/>
      <c r="N10" s="542"/>
      <c r="O10" s="539"/>
      <c r="P10" s="539"/>
      <c r="Q10" s="541">
        <v>2049</v>
      </c>
      <c r="R10" s="543">
        <v>2548</v>
      </c>
    </row>
    <row r="11" spans="1:18">
      <c r="A11" s="1093"/>
      <c r="B11" s="544" t="s">
        <v>58</v>
      </c>
      <c r="C11" s="545">
        <v>2415</v>
      </c>
      <c r="D11" s="546">
        <v>3041</v>
      </c>
      <c r="E11" s="546">
        <v>3582</v>
      </c>
      <c r="F11" s="546">
        <v>4297</v>
      </c>
      <c r="G11" s="546">
        <v>5340</v>
      </c>
      <c r="H11" s="546">
        <v>5993</v>
      </c>
      <c r="I11" s="547">
        <v>6729</v>
      </c>
      <c r="J11" s="547">
        <v>8056</v>
      </c>
      <c r="K11" s="548">
        <v>9337</v>
      </c>
      <c r="L11" s="549">
        <v>10855</v>
      </c>
      <c r="M11" s="549">
        <v>12661</v>
      </c>
      <c r="N11" s="550">
        <v>9036</v>
      </c>
      <c r="O11" s="547">
        <v>9592</v>
      </c>
      <c r="P11" s="547">
        <v>8853</v>
      </c>
      <c r="Q11" s="549">
        <v>8446</v>
      </c>
      <c r="R11" s="551">
        <v>7908</v>
      </c>
    </row>
    <row r="12" spans="1:18">
      <c r="A12" s="1095"/>
      <c r="B12" s="552" t="s">
        <v>141</v>
      </c>
      <c r="C12" s="553">
        <f t="shared" ref="C12:K12" si="1">SUM(C6:C11)</f>
        <v>63900</v>
      </c>
      <c r="D12" s="554">
        <f t="shared" si="1"/>
        <v>72904</v>
      </c>
      <c r="E12" s="554">
        <f t="shared" si="1"/>
        <v>82087</v>
      </c>
      <c r="F12" s="554">
        <f t="shared" si="1"/>
        <v>89322</v>
      </c>
      <c r="G12" s="554">
        <f t="shared" si="1"/>
        <v>100709</v>
      </c>
      <c r="H12" s="554">
        <f t="shared" si="1"/>
        <v>110025</v>
      </c>
      <c r="I12" s="555">
        <f t="shared" si="1"/>
        <v>106325</v>
      </c>
      <c r="J12" s="555">
        <f t="shared" si="1"/>
        <v>116791</v>
      </c>
      <c r="K12" s="556">
        <f t="shared" si="1"/>
        <v>123775</v>
      </c>
      <c r="L12" s="557">
        <v>128754</v>
      </c>
      <c r="M12" s="558">
        <f>SUM(M6:M11)</f>
        <v>135429</v>
      </c>
      <c r="N12" s="559">
        <f>SUM(N6:N11)</f>
        <v>141439</v>
      </c>
      <c r="O12" s="554">
        <v>146561</v>
      </c>
      <c r="P12" s="554">
        <f>SUM(P6:P11)</f>
        <v>134542</v>
      </c>
      <c r="Q12" s="558">
        <f>SUM(Q6:Q11)</f>
        <v>150961</v>
      </c>
      <c r="R12" s="560">
        <f>SUM(R6:R11)</f>
        <v>142810</v>
      </c>
    </row>
    <row r="13" spans="1:18">
      <c r="A13" s="1092" t="s">
        <v>83</v>
      </c>
      <c r="B13" s="561" t="s">
        <v>174</v>
      </c>
      <c r="C13" s="562">
        <v>14676</v>
      </c>
      <c r="D13" s="563">
        <v>14265</v>
      </c>
      <c r="E13" s="563">
        <v>17368</v>
      </c>
      <c r="F13" s="563">
        <v>18984</v>
      </c>
      <c r="G13" s="563">
        <v>20209</v>
      </c>
      <c r="H13" s="563">
        <v>21832</v>
      </c>
      <c r="I13" s="564">
        <v>20513</v>
      </c>
      <c r="J13" s="564">
        <v>18419</v>
      </c>
      <c r="K13" s="565">
        <v>21524</v>
      </c>
      <c r="L13" s="566">
        <v>23616</v>
      </c>
      <c r="M13" s="566">
        <v>23827</v>
      </c>
      <c r="N13" s="567">
        <v>24611</v>
      </c>
      <c r="O13" s="564">
        <v>24787</v>
      </c>
      <c r="P13" s="564">
        <v>21251</v>
      </c>
      <c r="Q13" s="566">
        <v>21123</v>
      </c>
      <c r="R13" s="568">
        <v>21023</v>
      </c>
    </row>
    <row r="14" spans="1:18">
      <c r="A14" s="1093"/>
      <c r="B14" s="561" t="s">
        <v>184</v>
      </c>
      <c r="C14" s="562">
        <v>340101</v>
      </c>
      <c r="D14" s="563">
        <v>350807</v>
      </c>
      <c r="E14" s="563">
        <v>359381</v>
      </c>
      <c r="F14" s="563">
        <v>360180</v>
      </c>
      <c r="G14" s="563">
        <v>387364</v>
      </c>
      <c r="H14" s="563">
        <v>386767</v>
      </c>
      <c r="I14" s="564">
        <v>369458</v>
      </c>
      <c r="J14" s="564">
        <v>362711</v>
      </c>
      <c r="K14" s="565">
        <v>368416</v>
      </c>
      <c r="L14" s="566">
        <v>367960</v>
      </c>
      <c r="M14" s="566">
        <v>347060</v>
      </c>
      <c r="N14" s="567">
        <v>333498</v>
      </c>
      <c r="O14" s="564">
        <v>330110</v>
      </c>
      <c r="P14" s="564">
        <v>295315</v>
      </c>
      <c r="Q14" s="566">
        <v>290081</v>
      </c>
      <c r="R14" s="568">
        <v>287580</v>
      </c>
    </row>
    <row r="15" spans="1:18">
      <c r="A15" s="1093"/>
      <c r="B15" s="561" t="s">
        <v>187</v>
      </c>
      <c r="C15" s="562">
        <v>16795</v>
      </c>
      <c r="D15" s="563">
        <v>18806</v>
      </c>
      <c r="E15" s="563">
        <v>18985</v>
      </c>
      <c r="F15" s="563">
        <v>20411</v>
      </c>
      <c r="G15" s="563">
        <v>22665</v>
      </c>
      <c r="H15" s="563">
        <v>23386</v>
      </c>
      <c r="I15" s="564">
        <v>22714</v>
      </c>
      <c r="J15" s="564">
        <v>21682</v>
      </c>
      <c r="K15" s="565">
        <v>22995</v>
      </c>
      <c r="L15" s="566">
        <v>23811</v>
      </c>
      <c r="M15" s="566">
        <v>24961</v>
      </c>
      <c r="N15" s="567">
        <v>26026</v>
      </c>
      <c r="O15" s="564">
        <v>25112</v>
      </c>
      <c r="P15" s="564">
        <v>22367</v>
      </c>
      <c r="Q15" s="566">
        <v>23183</v>
      </c>
      <c r="R15" s="568">
        <v>23414</v>
      </c>
    </row>
    <row r="16" spans="1:18" s="335" customFormat="1">
      <c r="A16" s="1093"/>
      <c r="B16" s="528" t="s">
        <v>191</v>
      </c>
      <c r="C16" s="529"/>
      <c r="D16" s="530"/>
      <c r="E16" s="530"/>
      <c r="F16" s="530"/>
      <c r="G16" s="530"/>
      <c r="H16" s="530"/>
      <c r="I16" s="531"/>
      <c r="J16" s="531"/>
      <c r="K16" s="532"/>
      <c r="L16" s="533"/>
      <c r="M16" s="533"/>
      <c r="N16" s="534">
        <v>6347</v>
      </c>
      <c r="O16" s="531">
        <v>5599</v>
      </c>
      <c r="P16" s="531">
        <v>4782</v>
      </c>
      <c r="Q16" s="533">
        <v>4872</v>
      </c>
      <c r="R16" s="535">
        <v>5007</v>
      </c>
    </row>
    <row r="17" spans="1:20" s="335" customFormat="1">
      <c r="A17" s="1093"/>
      <c r="B17" s="536" t="s">
        <v>192</v>
      </c>
      <c r="C17" s="537"/>
      <c r="D17" s="538"/>
      <c r="E17" s="538"/>
      <c r="F17" s="538"/>
      <c r="G17" s="538"/>
      <c r="H17" s="538"/>
      <c r="I17" s="539"/>
      <c r="J17" s="539"/>
      <c r="K17" s="540"/>
      <c r="L17" s="541"/>
      <c r="M17" s="541"/>
      <c r="N17" s="542"/>
      <c r="O17" s="539"/>
      <c r="P17" s="539"/>
      <c r="Q17" s="541">
        <v>1063</v>
      </c>
      <c r="R17" s="543">
        <v>1401</v>
      </c>
    </row>
    <row r="18" spans="1:20">
      <c r="A18" s="1093"/>
      <c r="B18" s="544" t="s">
        <v>58</v>
      </c>
      <c r="C18" s="545">
        <v>5043</v>
      </c>
      <c r="D18" s="546">
        <v>7694</v>
      </c>
      <c r="E18" s="546">
        <v>6198</v>
      </c>
      <c r="F18" s="546">
        <v>6080</v>
      </c>
      <c r="G18" s="546">
        <v>6627</v>
      </c>
      <c r="H18" s="546">
        <v>7190</v>
      </c>
      <c r="I18" s="547">
        <v>8359</v>
      </c>
      <c r="J18" s="547">
        <v>10280</v>
      </c>
      <c r="K18" s="548">
        <v>10146</v>
      </c>
      <c r="L18" s="549">
        <v>11691</v>
      </c>
      <c r="M18" s="549">
        <v>12826</v>
      </c>
      <c r="N18" s="550">
        <v>5809</v>
      </c>
      <c r="O18" s="547">
        <v>5394</v>
      </c>
      <c r="P18" s="547">
        <v>4881</v>
      </c>
      <c r="Q18" s="549">
        <v>4276</v>
      </c>
      <c r="R18" s="551">
        <v>4185</v>
      </c>
    </row>
    <row r="19" spans="1:20">
      <c r="A19" s="1095"/>
      <c r="B19" s="552" t="s">
        <v>141</v>
      </c>
      <c r="C19" s="553">
        <f t="shared" ref="C19:K19" si="2">SUM(C13:C18)</f>
        <v>376615</v>
      </c>
      <c r="D19" s="554">
        <f t="shared" si="2"/>
        <v>391572</v>
      </c>
      <c r="E19" s="554">
        <f t="shared" si="2"/>
        <v>401932</v>
      </c>
      <c r="F19" s="554">
        <f t="shared" si="2"/>
        <v>405655</v>
      </c>
      <c r="G19" s="554">
        <f t="shared" si="2"/>
        <v>436865</v>
      </c>
      <c r="H19" s="554">
        <f t="shared" si="2"/>
        <v>439175</v>
      </c>
      <c r="I19" s="555">
        <v>421044</v>
      </c>
      <c r="J19" s="555">
        <f t="shared" si="2"/>
        <v>413092</v>
      </c>
      <c r="K19" s="556">
        <f t="shared" si="2"/>
        <v>423081</v>
      </c>
      <c r="L19" s="557">
        <v>427078</v>
      </c>
      <c r="M19" s="558">
        <f>SUM(M13:M18)</f>
        <v>408674</v>
      </c>
      <c r="N19" s="559">
        <f>SUM(N13:N18)</f>
        <v>396291</v>
      </c>
      <c r="O19" s="554">
        <v>391002</v>
      </c>
      <c r="P19" s="554">
        <f>SUM(P13:P18)</f>
        <v>348596</v>
      </c>
      <c r="Q19" s="558">
        <f>SUM(Q13:Q18)</f>
        <v>344598</v>
      </c>
      <c r="R19" s="560">
        <f>SUM(R13:R18)</f>
        <v>342610</v>
      </c>
    </row>
    <row r="20" spans="1:20" s="335" customFormat="1">
      <c r="A20" s="1092" t="s">
        <v>46</v>
      </c>
      <c r="B20" s="561" t="s">
        <v>174</v>
      </c>
      <c r="C20" s="562"/>
      <c r="D20" s="563"/>
      <c r="E20" s="563"/>
      <c r="F20" s="563"/>
      <c r="G20" s="563"/>
      <c r="H20" s="563"/>
      <c r="I20" s="564"/>
      <c r="J20" s="564"/>
      <c r="K20" s="565"/>
      <c r="L20" s="566"/>
      <c r="M20" s="566"/>
      <c r="N20" s="567">
        <v>11087</v>
      </c>
      <c r="O20" s="564">
        <v>11032</v>
      </c>
      <c r="P20" s="564">
        <v>9272</v>
      </c>
      <c r="Q20" s="566">
        <v>9850</v>
      </c>
      <c r="R20" s="568">
        <v>10568</v>
      </c>
    </row>
    <row r="21" spans="1:20" s="335" customFormat="1">
      <c r="A21" s="1096"/>
      <c r="B21" s="561" t="s">
        <v>184</v>
      </c>
      <c r="C21" s="562"/>
      <c r="D21" s="563"/>
      <c r="E21" s="563"/>
      <c r="F21" s="563"/>
      <c r="G21" s="563"/>
      <c r="H21" s="563"/>
      <c r="I21" s="564"/>
      <c r="J21" s="564"/>
      <c r="K21" s="565"/>
      <c r="L21" s="566"/>
      <c r="M21" s="566"/>
      <c r="N21" s="567">
        <v>18100</v>
      </c>
      <c r="O21" s="564">
        <v>17552</v>
      </c>
      <c r="P21" s="564">
        <v>14168</v>
      </c>
      <c r="Q21" s="566">
        <v>14346</v>
      </c>
      <c r="R21" s="568">
        <v>15234</v>
      </c>
    </row>
    <row r="22" spans="1:20" s="335" customFormat="1">
      <c r="A22" s="1096"/>
      <c r="B22" s="561" t="s">
        <v>187</v>
      </c>
      <c r="C22" s="562"/>
      <c r="D22" s="563"/>
      <c r="E22" s="563"/>
      <c r="F22" s="563"/>
      <c r="G22" s="563"/>
      <c r="H22" s="563"/>
      <c r="I22" s="564"/>
      <c r="J22" s="564"/>
      <c r="K22" s="565"/>
      <c r="L22" s="566"/>
      <c r="M22" s="566"/>
      <c r="N22" s="567">
        <v>12103</v>
      </c>
      <c r="O22" s="564">
        <v>12389</v>
      </c>
      <c r="P22" s="564">
        <v>10728</v>
      </c>
      <c r="Q22" s="566">
        <v>11516</v>
      </c>
      <c r="R22" s="568">
        <v>12139</v>
      </c>
    </row>
    <row r="23" spans="1:20" s="335" customFormat="1">
      <c r="A23" s="1096"/>
      <c r="B23" s="528" t="s">
        <v>191</v>
      </c>
      <c r="C23" s="529"/>
      <c r="D23" s="530"/>
      <c r="E23" s="530"/>
      <c r="F23" s="530"/>
      <c r="G23" s="530"/>
      <c r="H23" s="530"/>
      <c r="I23" s="531"/>
      <c r="J23" s="531"/>
      <c r="K23" s="532"/>
      <c r="L23" s="533"/>
      <c r="M23" s="533"/>
      <c r="N23" s="534">
        <v>128701</v>
      </c>
      <c r="O23" s="531">
        <v>127114</v>
      </c>
      <c r="P23" s="531">
        <v>127316</v>
      </c>
      <c r="Q23" s="533">
        <v>131805</v>
      </c>
      <c r="R23" s="535">
        <v>138034</v>
      </c>
      <c r="S23" s="569"/>
      <c r="T23" s="569"/>
    </row>
    <row r="24" spans="1:20" s="335" customFormat="1">
      <c r="A24" s="1096"/>
      <c r="B24" s="536" t="s">
        <v>192</v>
      </c>
      <c r="C24" s="537"/>
      <c r="D24" s="538"/>
      <c r="E24" s="538"/>
      <c r="F24" s="538"/>
      <c r="G24" s="538"/>
      <c r="H24" s="538"/>
      <c r="I24" s="539"/>
      <c r="J24" s="539"/>
      <c r="K24" s="540"/>
      <c r="L24" s="541"/>
      <c r="M24" s="541"/>
      <c r="N24" s="542"/>
      <c r="O24" s="539"/>
      <c r="P24" s="539"/>
      <c r="Q24" s="541">
        <v>517</v>
      </c>
      <c r="R24" s="543">
        <v>752</v>
      </c>
    </row>
    <row r="25" spans="1:20" s="335" customFormat="1">
      <c r="A25" s="1096"/>
      <c r="B25" s="544" t="s">
        <v>58</v>
      </c>
      <c r="C25" s="545"/>
      <c r="D25" s="546"/>
      <c r="E25" s="546"/>
      <c r="F25" s="546"/>
      <c r="G25" s="546"/>
      <c r="H25" s="546"/>
      <c r="I25" s="547"/>
      <c r="J25" s="547"/>
      <c r="K25" s="548"/>
      <c r="L25" s="549"/>
      <c r="M25" s="549"/>
      <c r="N25" s="550">
        <v>2478</v>
      </c>
      <c r="O25" s="547">
        <v>2545</v>
      </c>
      <c r="P25" s="547">
        <v>2039</v>
      </c>
      <c r="Q25" s="549">
        <v>2067</v>
      </c>
      <c r="R25" s="551">
        <v>2197</v>
      </c>
      <c r="S25" s="569"/>
      <c r="T25" s="569"/>
    </row>
    <row r="26" spans="1:20" s="335" customFormat="1">
      <c r="A26" s="1097"/>
      <c r="B26" s="552" t="s">
        <v>141</v>
      </c>
      <c r="C26" s="553"/>
      <c r="D26" s="554"/>
      <c r="E26" s="554"/>
      <c r="F26" s="554"/>
      <c r="G26" s="554"/>
      <c r="H26" s="554"/>
      <c r="I26" s="555"/>
      <c r="J26" s="555"/>
      <c r="K26" s="556"/>
      <c r="L26" s="557"/>
      <c r="M26" s="557"/>
      <c r="N26" s="570">
        <f>SUM(N20:N25)</f>
        <v>172469</v>
      </c>
      <c r="O26" s="555">
        <v>170632</v>
      </c>
      <c r="P26" s="554">
        <f>SUM(P20:P25)</f>
        <v>163523</v>
      </c>
      <c r="Q26" s="558">
        <f>SUM(Q20:Q25)</f>
        <v>170101</v>
      </c>
      <c r="R26" s="560">
        <f>SUM(R20:R25)</f>
        <v>178924</v>
      </c>
      <c r="S26" s="569"/>
      <c r="T26" s="569"/>
    </row>
    <row r="27" spans="1:20">
      <c r="A27" s="1092" t="s">
        <v>53</v>
      </c>
      <c r="B27" s="561" t="s">
        <v>174</v>
      </c>
      <c r="C27" s="562"/>
      <c r="D27" s="563"/>
      <c r="E27" s="563"/>
      <c r="F27" s="563"/>
      <c r="G27" s="563"/>
      <c r="H27" s="563"/>
      <c r="I27" s="564"/>
      <c r="J27" s="564"/>
      <c r="K27" s="565"/>
      <c r="L27" s="566"/>
      <c r="M27" s="566"/>
      <c r="N27" s="567"/>
      <c r="O27" s="564"/>
      <c r="P27" s="564"/>
      <c r="Q27" s="566">
        <v>27735</v>
      </c>
      <c r="R27" s="568">
        <v>30199</v>
      </c>
    </row>
    <row r="28" spans="1:20">
      <c r="A28" s="1093"/>
      <c r="B28" s="561" t="s">
        <v>184</v>
      </c>
      <c r="C28" s="562"/>
      <c r="D28" s="563"/>
      <c r="E28" s="563"/>
      <c r="F28" s="563"/>
      <c r="G28" s="563"/>
      <c r="H28" s="563"/>
      <c r="I28" s="564"/>
      <c r="J28" s="564"/>
      <c r="K28" s="565"/>
      <c r="L28" s="566"/>
      <c r="M28" s="566"/>
      <c r="N28" s="567"/>
      <c r="O28" s="564"/>
      <c r="P28" s="564"/>
      <c r="Q28" s="566">
        <v>33882</v>
      </c>
      <c r="R28" s="568">
        <v>39231</v>
      </c>
    </row>
    <row r="29" spans="1:20">
      <c r="A29" s="1093"/>
      <c r="B29" s="561" t="s">
        <v>187</v>
      </c>
      <c r="C29" s="562"/>
      <c r="D29" s="563"/>
      <c r="E29" s="563"/>
      <c r="F29" s="563"/>
      <c r="G29" s="563"/>
      <c r="H29" s="563"/>
      <c r="I29" s="564"/>
      <c r="J29" s="564"/>
      <c r="K29" s="565"/>
      <c r="L29" s="566"/>
      <c r="M29" s="566"/>
      <c r="N29" s="567"/>
      <c r="O29" s="564"/>
      <c r="P29" s="564"/>
      <c r="Q29" s="566">
        <v>25380</v>
      </c>
      <c r="R29" s="568">
        <v>28457</v>
      </c>
    </row>
    <row r="30" spans="1:20" s="335" customFormat="1">
      <c r="A30" s="1093"/>
      <c r="B30" s="528" t="s">
        <v>191</v>
      </c>
      <c r="C30" s="529"/>
      <c r="D30" s="530"/>
      <c r="E30" s="530"/>
      <c r="F30" s="530"/>
      <c r="G30" s="530"/>
      <c r="H30" s="530"/>
      <c r="I30" s="531"/>
      <c r="J30" s="531"/>
      <c r="K30" s="532"/>
      <c r="L30" s="533"/>
      <c r="M30" s="533"/>
      <c r="N30" s="534"/>
      <c r="O30" s="531"/>
      <c r="P30" s="531"/>
      <c r="Q30" s="533">
        <v>7178</v>
      </c>
      <c r="R30" s="535">
        <v>8129</v>
      </c>
    </row>
    <row r="31" spans="1:20" s="335" customFormat="1">
      <c r="A31" s="1093"/>
      <c r="B31" s="536" t="s">
        <v>192</v>
      </c>
      <c r="C31" s="537"/>
      <c r="D31" s="538"/>
      <c r="E31" s="538"/>
      <c r="F31" s="538"/>
      <c r="G31" s="538"/>
      <c r="H31" s="538"/>
      <c r="I31" s="539"/>
      <c r="J31" s="539"/>
      <c r="K31" s="540"/>
      <c r="L31" s="541"/>
      <c r="M31" s="541"/>
      <c r="N31" s="542"/>
      <c r="O31" s="539"/>
      <c r="P31" s="539"/>
      <c r="Q31" s="541">
        <v>293066</v>
      </c>
      <c r="R31" s="543">
        <v>415829</v>
      </c>
    </row>
    <row r="32" spans="1:20">
      <c r="A32" s="1093"/>
      <c r="B32" s="544" t="s">
        <v>58</v>
      </c>
      <c r="C32" s="545"/>
      <c r="D32" s="546"/>
      <c r="E32" s="546"/>
      <c r="F32" s="546"/>
      <c r="G32" s="546"/>
      <c r="H32" s="546"/>
      <c r="I32" s="547"/>
      <c r="J32" s="547"/>
      <c r="K32" s="548"/>
      <c r="L32" s="549"/>
      <c r="M32" s="549"/>
      <c r="N32" s="550"/>
      <c r="O32" s="547"/>
      <c r="P32" s="547"/>
      <c r="Q32" s="549">
        <v>3936</v>
      </c>
      <c r="R32" s="551">
        <v>4567</v>
      </c>
    </row>
    <row r="33" spans="1:20">
      <c r="A33" s="1095"/>
      <c r="B33" s="552" t="s">
        <v>141</v>
      </c>
      <c r="C33" s="553"/>
      <c r="D33" s="554"/>
      <c r="E33" s="554"/>
      <c r="F33" s="554"/>
      <c r="G33" s="554"/>
      <c r="H33" s="554"/>
      <c r="I33" s="555"/>
      <c r="J33" s="555"/>
      <c r="K33" s="556"/>
      <c r="L33" s="557"/>
      <c r="M33" s="558"/>
      <c r="N33" s="559"/>
      <c r="O33" s="554"/>
      <c r="P33" s="554"/>
      <c r="Q33" s="558">
        <f>SUM(Q27:Q32)</f>
        <v>391177</v>
      </c>
      <c r="R33" s="560">
        <f>SUM(R27:R32)</f>
        <v>526412</v>
      </c>
    </row>
    <row r="34" spans="1:20">
      <c r="A34" s="1092" t="s">
        <v>100</v>
      </c>
      <c r="B34" s="561" t="s">
        <v>174</v>
      </c>
      <c r="C34" s="562">
        <v>31230</v>
      </c>
      <c r="D34" s="563">
        <v>33249</v>
      </c>
      <c r="E34" s="563">
        <v>35809</v>
      </c>
      <c r="F34" s="563">
        <v>44660</v>
      </c>
      <c r="G34" s="563">
        <v>44750</v>
      </c>
      <c r="H34" s="563">
        <v>50607</v>
      </c>
      <c r="I34" s="564">
        <v>52621</v>
      </c>
      <c r="J34" s="564">
        <v>49762</v>
      </c>
      <c r="K34" s="565">
        <v>52459</v>
      </c>
      <c r="L34" s="566">
        <v>54001</v>
      </c>
      <c r="M34" s="566">
        <v>58967</v>
      </c>
      <c r="N34" s="567">
        <v>64746</v>
      </c>
      <c r="O34" s="564">
        <v>69008</v>
      </c>
      <c r="P34" s="564">
        <v>72228</v>
      </c>
      <c r="Q34" s="566">
        <v>78824</v>
      </c>
      <c r="R34" s="568">
        <v>80314</v>
      </c>
      <c r="S34" s="511"/>
      <c r="T34" s="511"/>
    </row>
    <row r="35" spans="1:20">
      <c r="A35" s="1093"/>
      <c r="B35" s="561" t="s">
        <v>184</v>
      </c>
      <c r="C35" s="562">
        <v>39037</v>
      </c>
      <c r="D35" s="563">
        <v>41753</v>
      </c>
      <c r="E35" s="563">
        <v>44133</v>
      </c>
      <c r="F35" s="563">
        <v>47821</v>
      </c>
      <c r="G35" s="563">
        <v>51029</v>
      </c>
      <c r="H35" s="563">
        <v>60555</v>
      </c>
      <c r="I35" s="564">
        <v>58739</v>
      </c>
      <c r="J35" s="564">
        <v>60350</v>
      </c>
      <c r="K35" s="565">
        <v>64812</v>
      </c>
      <c r="L35" s="566">
        <v>71994</v>
      </c>
      <c r="M35" s="566">
        <v>76839</v>
      </c>
      <c r="N35" s="567">
        <v>78794</v>
      </c>
      <c r="O35" s="564">
        <v>82396</v>
      </c>
      <c r="P35" s="564">
        <v>81982</v>
      </c>
      <c r="Q35" s="566">
        <v>84017</v>
      </c>
      <c r="R35" s="568">
        <v>85184</v>
      </c>
      <c r="S35" s="511"/>
      <c r="T35" s="511"/>
    </row>
    <row r="36" spans="1:20">
      <c r="A36" s="1093"/>
      <c r="B36" s="561" t="s">
        <v>187</v>
      </c>
      <c r="C36" s="562">
        <v>106892</v>
      </c>
      <c r="D36" s="563">
        <v>120445</v>
      </c>
      <c r="E36" s="563">
        <v>135742</v>
      </c>
      <c r="F36" s="563">
        <v>149825</v>
      </c>
      <c r="G36" s="563">
        <v>163699</v>
      </c>
      <c r="H36" s="563">
        <v>174709</v>
      </c>
      <c r="I36" s="564">
        <v>184245</v>
      </c>
      <c r="J36" s="564">
        <v>188941</v>
      </c>
      <c r="K36" s="565">
        <v>189536</v>
      </c>
      <c r="L36" s="566">
        <v>207867</v>
      </c>
      <c r="M36" s="566">
        <v>221784</v>
      </c>
      <c r="N36" s="567">
        <v>241347</v>
      </c>
      <c r="O36" s="564">
        <v>231588</v>
      </c>
      <c r="P36" s="564">
        <v>224912</v>
      </c>
      <c r="Q36" s="566">
        <v>241977</v>
      </c>
      <c r="R36" s="568">
        <v>247750</v>
      </c>
      <c r="S36" s="511"/>
      <c r="T36" s="511"/>
    </row>
    <row r="37" spans="1:20" s="335" customFormat="1">
      <c r="A37" s="1093"/>
      <c r="B37" s="528" t="s">
        <v>191</v>
      </c>
      <c r="C37" s="529"/>
      <c r="D37" s="530"/>
      <c r="E37" s="530"/>
      <c r="F37" s="530"/>
      <c r="G37" s="530"/>
      <c r="H37" s="530"/>
      <c r="I37" s="531"/>
      <c r="J37" s="531"/>
      <c r="K37" s="532"/>
      <c r="L37" s="533"/>
      <c r="M37" s="533"/>
      <c r="N37" s="534">
        <v>22976</v>
      </c>
      <c r="O37" s="531">
        <v>23584</v>
      </c>
      <c r="P37" s="531">
        <v>23950</v>
      </c>
      <c r="Q37" s="533">
        <v>26040</v>
      </c>
      <c r="R37" s="535">
        <v>27289</v>
      </c>
      <c r="S37" s="569"/>
      <c r="T37" s="569"/>
    </row>
    <row r="38" spans="1:20" s="335" customFormat="1">
      <c r="A38" s="1093"/>
      <c r="B38" s="536" t="s">
        <v>192</v>
      </c>
      <c r="C38" s="537"/>
      <c r="D38" s="538"/>
      <c r="E38" s="538"/>
      <c r="F38" s="538"/>
      <c r="G38" s="538"/>
      <c r="H38" s="538"/>
      <c r="I38" s="539"/>
      <c r="J38" s="539"/>
      <c r="K38" s="540"/>
      <c r="L38" s="541"/>
      <c r="M38" s="541"/>
      <c r="N38" s="542"/>
      <c r="O38" s="539"/>
      <c r="P38" s="539"/>
      <c r="Q38" s="541">
        <v>8162</v>
      </c>
      <c r="R38" s="543">
        <v>10545</v>
      </c>
    </row>
    <row r="39" spans="1:20">
      <c r="A39" s="1093"/>
      <c r="B39" s="544" t="s">
        <v>58</v>
      </c>
      <c r="C39" s="545">
        <v>17567</v>
      </c>
      <c r="D39" s="546">
        <v>19810</v>
      </c>
      <c r="E39" s="546">
        <v>21910</v>
      </c>
      <c r="F39" s="546">
        <v>27881</v>
      </c>
      <c r="G39" s="546">
        <v>36448</v>
      </c>
      <c r="H39" s="546">
        <v>40637</v>
      </c>
      <c r="I39" s="547">
        <v>38840</v>
      </c>
      <c r="J39" s="547">
        <v>43388</v>
      </c>
      <c r="K39" s="548">
        <v>50136</v>
      </c>
      <c r="L39" s="549">
        <v>56871</v>
      </c>
      <c r="M39" s="549">
        <v>68377</v>
      </c>
      <c r="N39" s="550">
        <v>48291</v>
      </c>
      <c r="O39" s="547">
        <v>49745</v>
      </c>
      <c r="P39" s="547">
        <v>53034</v>
      </c>
      <c r="Q39" s="549">
        <v>51206</v>
      </c>
      <c r="R39" s="551">
        <v>52500</v>
      </c>
      <c r="S39" s="511"/>
      <c r="T39" s="511"/>
    </row>
    <row r="40" spans="1:20" ht="14.4" thickBot="1">
      <c r="A40" s="1094"/>
      <c r="B40" s="571" t="s">
        <v>141</v>
      </c>
      <c r="C40" s="572">
        <f t="shared" ref="C40:K40" si="3">SUM(C34:C39)</f>
        <v>194726</v>
      </c>
      <c r="D40" s="573">
        <f t="shared" si="3"/>
        <v>215257</v>
      </c>
      <c r="E40" s="573">
        <f t="shared" si="3"/>
        <v>237594</v>
      </c>
      <c r="F40" s="573">
        <f t="shared" si="3"/>
        <v>270187</v>
      </c>
      <c r="G40" s="573">
        <f t="shared" si="3"/>
        <v>295926</v>
      </c>
      <c r="H40" s="573">
        <f t="shared" si="3"/>
        <v>326508</v>
      </c>
      <c r="I40" s="574">
        <f t="shared" si="3"/>
        <v>334445</v>
      </c>
      <c r="J40" s="574">
        <f t="shared" si="3"/>
        <v>342441</v>
      </c>
      <c r="K40" s="575">
        <f t="shared" si="3"/>
        <v>356943</v>
      </c>
      <c r="L40" s="576">
        <v>390733</v>
      </c>
      <c r="M40" s="576">
        <f>SUM(M34:M39)</f>
        <v>425967</v>
      </c>
      <c r="N40" s="577">
        <f>SUM(N34:N39)</f>
        <v>456154</v>
      </c>
      <c r="O40" s="574">
        <v>456321</v>
      </c>
      <c r="P40" s="574">
        <f>SUM(P34:P39)</f>
        <v>456106</v>
      </c>
      <c r="Q40" s="576">
        <f>SUM(Q34:Q39)</f>
        <v>490226</v>
      </c>
      <c r="R40" s="578">
        <f>SUM(R34:R39)</f>
        <v>503582</v>
      </c>
      <c r="S40" s="511"/>
      <c r="T40" s="511"/>
    </row>
    <row r="41" spans="1:20">
      <c r="C41" s="579"/>
      <c r="D41" s="579"/>
      <c r="E41" s="579"/>
      <c r="F41" s="579"/>
      <c r="G41" s="579"/>
      <c r="H41" s="579"/>
      <c r="M41" s="511"/>
      <c r="N41" s="511"/>
      <c r="O41" s="511"/>
      <c r="P41" s="511"/>
      <c r="Q41" s="569"/>
      <c r="R41" s="569"/>
      <c r="S41" s="511"/>
      <c r="T41" s="511"/>
    </row>
    <row r="42" spans="1:20">
      <c r="A42" s="344"/>
      <c r="H42" s="580"/>
      <c r="M42" s="511"/>
      <c r="N42" s="511"/>
      <c r="O42" s="511"/>
      <c r="P42" s="511"/>
      <c r="Q42" s="569"/>
      <c r="R42" s="569"/>
      <c r="S42" s="511"/>
      <c r="T42" s="511"/>
    </row>
    <row r="43" spans="1:20">
      <c r="C43" s="581"/>
    </row>
    <row r="47" spans="1:20">
      <c r="Q47" s="334"/>
      <c r="R47" s="334"/>
    </row>
    <row r="49" spans="3:18"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</row>
    <row r="50" spans="3:18"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</row>
    <row r="51" spans="3:18">
      <c r="C51" s="580"/>
      <c r="D51" s="580"/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580"/>
      <c r="P51" s="580"/>
      <c r="Q51" s="580"/>
      <c r="R51" s="580"/>
    </row>
    <row r="52" spans="3:18">
      <c r="C52" s="580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</row>
    <row r="53" spans="3:18"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</row>
    <row r="54" spans="3:18">
      <c r="C54" s="580"/>
      <c r="D54" s="580"/>
      <c r="E54" s="580"/>
      <c r="F54" s="580"/>
      <c r="G54" s="580"/>
      <c r="H54" s="580"/>
      <c r="I54" s="580"/>
      <c r="J54" s="580"/>
      <c r="K54" s="580"/>
      <c r="L54" s="580"/>
      <c r="M54" s="580"/>
      <c r="N54" s="580"/>
      <c r="O54" s="580"/>
      <c r="P54" s="580"/>
      <c r="Q54" s="580"/>
      <c r="R54" s="580"/>
    </row>
    <row r="55" spans="3:18">
      <c r="N55" s="580"/>
      <c r="O55" s="580"/>
      <c r="P55" s="580"/>
      <c r="Q55" s="580"/>
      <c r="R55" s="580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75" right="0.75" top="1" bottom="1" header="0.51200000000000001" footer="0.51200000000000001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zoomScale="80" workbookViewId="0">
      <selection activeCell="S18" sqref="S18"/>
    </sheetView>
  </sheetViews>
  <sheetFormatPr defaultRowHeight="13.8"/>
  <cols>
    <col min="1" max="1" width="10.77734375" style="334" customWidth="1"/>
    <col min="2" max="2" width="23.21875" style="334" bestFit="1" customWidth="1"/>
    <col min="3" max="16" width="8.88671875" style="334"/>
    <col min="17" max="18" width="8.88671875" style="335"/>
    <col min="19" max="16384" width="8.88671875" style="334"/>
  </cols>
  <sheetData>
    <row r="1" spans="1:18" ht="15.6">
      <c r="A1" s="333" t="s">
        <v>0</v>
      </c>
      <c r="B1" s="511"/>
    </row>
    <row r="2" spans="1:18">
      <c r="A2" s="334" t="s">
        <v>240</v>
      </c>
    </row>
    <row r="3" spans="1:18">
      <c r="A3" s="336" t="s">
        <v>309</v>
      </c>
    </row>
    <row r="4" spans="1:18" ht="14.4" thickBot="1"/>
    <row r="5" spans="1:18" s="519" customFormat="1">
      <c r="A5" s="512" t="s">
        <v>78</v>
      </c>
      <c r="B5" s="512" t="s">
        <v>242</v>
      </c>
      <c r="C5" s="513">
        <v>1996</v>
      </c>
      <c r="D5" s="514">
        <f>C5+1</f>
        <v>1997</v>
      </c>
      <c r="E5" s="514">
        <f>D5+1</f>
        <v>1998</v>
      </c>
      <c r="F5" s="514">
        <f>E5+1</f>
        <v>1999</v>
      </c>
      <c r="G5" s="514">
        <f>F5+1</f>
        <v>2000</v>
      </c>
      <c r="H5" s="514">
        <v>2001</v>
      </c>
      <c r="I5" s="514">
        <v>2002</v>
      </c>
      <c r="J5" s="514">
        <v>2003</v>
      </c>
      <c r="K5" s="515">
        <v>2004</v>
      </c>
      <c r="L5" s="515">
        <v>2005</v>
      </c>
      <c r="M5" s="516">
        <v>2006</v>
      </c>
      <c r="N5" s="517">
        <v>2007</v>
      </c>
      <c r="O5" s="514">
        <v>2008</v>
      </c>
      <c r="P5" s="514">
        <v>2009</v>
      </c>
      <c r="Q5" s="516">
        <v>2010</v>
      </c>
      <c r="R5" s="582">
        <v>2011</v>
      </c>
    </row>
    <row r="6" spans="1:18">
      <c r="A6" s="1092" t="s">
        <v>80</v>
      </c>
      <c r="B6" s="561" t="s">
        <v>243</v>
      </c>
      <c r="C6" s="878">
        <v>8943</v>
      </c>
      <c r="D6" s="879">
        <v>10317</v>
      </c>
      <c r="E6" s="879">
        <v>11591</v>
      </c>
      <c r="F6" s="879">
        <v>12895</v>
      </c>
      <c r="G6" s="879">
        <v>14187</v>
      </c>
      <c r="H6" s="879">
        <v>15795</v>
      </c>
      <c r="I6" s="879">
        <v>15872</v>
      </c>
      <c r="J6" s="879">
        <v>17956</v>
      </c>
      <c r="K6" s="880">
        <v>20153</v>
      </c>
      <c r="L6" s="881">
        <v>21156</v>
      </c>
      <c r="M6" s="882">
        <v>22845</v>
      </c>
      <c r="N6" s="883">
        <v>24322</v>
      </c>
      <c r="O6" s="884">
        <v>24849</v>
      </c>
      <c r="P6" s="884">
        <v>23979</v>
      </c>
      <c r="Q6" s="882">
        <v>26285</v>
      </c>
      <c r="R6" s="885">
        <v>25316</v>
      </c>
    </row>
    <row r="7" spans="1:18">
      <c r="A7" s="1093"/>
      <c r="B7" s="561" t="s">
        <v>244</v>
      </c>
      <c r="C7" s="878">
        <v>12025</v>
      </c>
      <c r="D7" s="879">
        <v>13500</v>
      </c>
      <c r="E7" s="879">
        <v>15159</v>
      </c>
      <c r="F7" s="879">
        <v>16321</v>
      </c>
      <c r="G7" s="879">
        <v>17796</v>
      </c>
      <c r="H7" s="886">
        <v>18472</v>
      </c>
      <c r="I7" s="886">
        <v>17388</v>
      </c>
      <c r="J7" s="886">
        <v>19296</v>
      </c>
      <c r="K7" s="887">
        <v>20374</v>
      </c>
      <c r="L7" s="888">
        <v>21199</v>
      </c>
      <c r="M7" s="888">
        <v>21883</v>
      </c>
      <c r="N7" s="889">
        <v>22665</v>
      </c>
      <c r="O7" s="890">
        <v>23210</v>
      </c>
      <c r="P7" s="890">
        <v>20954</v>
      </c>
      <c r="Q7" s="888">
        <v>20880</v>
      </c>
      <c r="R7" s="891">
        <v>21562</v>
      </c>
    </row>
    <row r="8" spans="1:18">
      <c r="A8" s="1093"/>
      <c r="B8" s="561" t="s">
        <v>245</v>
      </c>
      <c r="C8" s="878">
        <v>12182</v>
      </c>
      <c r="D8" s="879">
        <v>13813</v>
      </c>
      <c r="E8" s="879">
        <v>14746</v>
      </c>
      <c r="F8" s="879">
        <v>15448</v>
      </c>
      <c r="G8" s="879">
        <v>17183</v>
      </c>
      <c r="H8" s="886">
        <v>18737</v>
      </c>
      <c r="I8" s="886">
        <v>18803</v>
      </c>
      <c r="J8" s="886">
        <v>19275</v>
      </c>
      <c r="K8" s="887">
        <v>19317</v>
      </c>
      <c r="L8" s="888">
        <v>20133</v>
      </c>
      <c r="M8" s="888">
        <v>21476</v>
      </c>
      <c r="N8" s="889">
        <v>22374</v>
      </c>
      <c r="O8" s="890">
        <v>23065</v>
      </c>
      <c r="P8" s="890">
        <v>21515</v>
      </c>
      <c r="Q8" s="888">
        <v>24704</v>
      </c>
      <c r="R8" s="891">
        <v>22847</v>
      </c>
    </row>
    <row r="9" spans="1:18">
      <c r="A9" s="1093"/>
      <c r="B9" s="561" t="s">
        <v>246</v>
      </c>
      <c r="C9" s="878">
        <v>1172</v>
      </c>
      <c r="D9" s="879">
        <v>1354</v>
      </c>
      <c r="E9" s="879">
        <v>1615</v>
      </c>
      <c r="F9" s="879">
        <v>1631</v>
      </c>
      <c r="G9" s="879">
        <v>1669</v>
      </c>
      <c r="H9" s="886">
        <v>1623</v>
      </c>
      <c r="I9" s="886">
        <v>1702</v>
      </c>
      <c r="J9" s="886">
        <v>1828</v>
      </c>
      <c r="K9" s="887">
        <v>1941</v>
      </c>
      <c r="L9" s="888">
        <v>1923</v>
      </c>
      <c r="M9" s="888">
        <v>2081</v>
      </c>
      <c r="N9" s="889">
        <v>2009</v>
      </c>
      <c r="O9" s="890">
        <v>1978</v>
      </c>
      <c r="P9" s="890">
        <v>1806</v>
      </c>
      <c r="Q9" s="888">
        <v>1704</v>
      </c>
      <c r="R9" s="891">
        <v>1820</v>
      </c>
    </row>
    <row r="10" spans="1:18">
      <c r="A10" s="1093"/>
      <c r="B10" s="561" t="s">
        <v>247</v>
      </c>
      <c r="C10" s="878">
        <v>2087</v>
      </c>
      <c r="D10" s="879">
        <v>2363</v>
      </c>
      <c r="E10" s="879">
        <v>2745</v>
      </c>
      <c r="F10" s="879">
        <v>2945</v>
      </c>
      <c r="G10" s="879">
        <v>3174</v>
      </c>
      <c r="H10" s="886">
        <v>3161</v>
      </c>
      <c r="I10" s="886">
        <v>3102</v>
      </c>
      <c r="J10" s="886">
        <v>3178</v>
      </c>
      <c r="K10" s="887">
        <v>3403</v>
      </c>
      <c r="L10" s="888">
        <v>3644</v>
      </c>
      <c r="M10" s="888">
        <v>3582</v>
      </c>
      <c r="N10" s="889">
        <v>3928</v>
      </c>
      <c r="O10" s="890">
        <v>3967</v>
      </c>
      <c r="P10" s="890">
        <v>3946</v>
      </c>
      <c r="Q10" s="888">
        <v>4147</v>
      </c>
      <c r="R10" s="891">
        <v>4344</v>
      </c>
    </row>
    <row r="11" spans="1:18">
      <c r="A11" s="1093"/>
      <c r="B11" s="561" t="s">
        <v>248</v>
      </c>
      <c r="C11" s="878">
        <v>5302</v>
      </c>
      <c r="D11" s="879">
        <v>5864</v>
      </c>
      <c r="E11" s="879">
        <v>6901</v>
      </c>
      <c r="F11" s="879">
        <v>7373</v>
      </c>
      <c r="G11" s="879">
        <v>8166</v>
      </c>
      <c r="H11" s="886">
        <v>8640</v>
      </c>
      <c r="I11" s="886">
        <v>8461</v>
      </c>
      <c r="J11" s="886">
        <v>9245</v>
      </c>
      <c r="K11" s="887">
        <v>9924</v>
      </c>
      <c r="L11" s="888">
        <v>10317</v>
      </c>
      <c r="M11" s="888">
        <v>10759</v>
      </c>
      <c r="N11" s="889">
        <v>11702</v>
      </c>
      <c r="O11" s="890">
        <v>12646</v>
      </c>
      <c r="P11" s="890">
        <v>11994</v>
      </c>
      <c r="Q11" s="888">
        <v>12163</v>
      </c>
      <c r="R11" s="891">
        <v>13134</v>
      </c>
    </row>
    <row r="12" spans="1:18">
      <c r="A12" s="1093"/>
      <c r="B12" s="561" t="s">
        <v>249</v>
      </c>
      <c r="C12" s="878">
        <v>11027</v>
      </c>
      <c r="D12" s="879">
        <v>12651</v>
      </c>
      <c r="E12" s="879">
        <v>14090</v>
      </c>
      <c r="F12" s="879">
        <v>15234</v>
      </c>
      <c r="G12" s="879">
        <v>17981</v>
      </c>
      <c r="H12" s="886">
        <v>20636</v>
      </c>
      <c r="I12" s="886">
        <v>20611</v>
      </c>
      <c r="J12" s="886">
        <v>23316</v>
      </c>
      <c r="K12" s="887">
        <v>24733</v>
      </c>
      <c r="L12" s="888">
        <v>25437</v>
      </c>
      <c r="M12" s="888">
        <v>26360</v>
      </c>
      <c r="N12" s="889">
        <v>26119</v>
      </c>
      <c r="O12" s="890">
        <v>27094</v>
      </c>
      <c r="P12" s="890">
        <v>23688</v>
      </c>
      <c r="Q12" s="888">
        <v>24358</v>
      </c>
      <c r="R12" s="891">
        <v>24243</v>
      </c>
    </row>
    <row r="13" spans="1:18">
      <c r="A13" s="1095"/>
      <c r="B13" s="544" t="s">
        <v>250</v>
      </c>
      <c r="C13" s="892">
        <v>11153</v>
      </c>
      <c r="D13" s="893">
        <v>12904</v>
      </c>
      <c r="E13" s="893">
        <v>15387</v>
      </c>
      <c r="F13" s="893">
        <v>17442</v>
      </c>
      <c r="G13" s="893">
        <v>20501</v>
      </c>
      <c r="H13" s="893">
        <v>22842</v>
      </c>
      <c r="I13" s="893">
        <v>20349</v>
      </c>
      <c r="J13" s="893">
        <v>22528</v>
      </c>
      <c r="K13" s="894">
        <v>23878</v>
      </c>
      <c r="L13" s="895">
        <v>24886</v>
      </c>
      <c r="M13" s="895">
        <v>26258</v>
      </c>
      <c r="N13" s="896">
        <v>27197</v>
      </c>
      <c r="O13" s="897">
        <v>28930</v>
      </c>
      <c r="P13" s="897">
        <v>26230</v>
      </c>
      <c r="Q13" s="895">
        <v>28735</v>
      </c>
      <c r="R13" s="898">
        <v>28643</v>
      </c>
    </row>
    <row r="14" spans="1:18">
      <c r="A14" s="1092" t="s">
        <v>83</v>
      </c>
      <c r="B14" s="561" t="s">
        <v>243</v>
      </c>
      <c r="C14" s="878">
        <v>32171</v>
      </c>
      <c r="D14" s="879">
        <v>33814</v>
      </c>
      <c r="E14" s="879">
        <v>37473</v>
      </c>
      <c r="F14" s="879">
        <v>37607</v>
      </c>
      <c r="G14" s="879">
        <v>46760</v>
      </c>
      <c r="H14" s="884">
        <v>47852</v>
      </c>
      <c r="I14" s="879">
        <v>47495</v>
      </c>
      <c r="J14" s="899">
        <v>54096</v>
      </c>
      <c r="K14" s="900">
        <v>55199</v>
      </c>
      <c r="L14" s="901">
        <v>49015</v>
      </c>
      <c r="M14" s="901">
        <v>47832</v>
      </c>
      <c r="N14" s="902">
        <v>46436</v>
      </c>
      <c r="O14" s="903">
        <v>44438</v>
      </c>
      <c r="P14" s="903">
        <v>41401</v>
      </c>
      <c r="Q14" s="904">
        <v>42070</v>
      </c>
      <c r="R14" s="905"/>
    </row>
    <row r="15" spans="1:18">
      <c r="A15" s="1093"/>
      <c r="B15" s="561" t="s">
        <v>244</v>
      </c>
      <c r="C15" s="878">
        <v>68941</v>
      </c>
      <c r="D15" s="879">
        <v>70390</v>
      </c>
      <c r="E15" s="879">
        <v>73511</v>
      </c>
      <c r="F15" s="879">
        <v>70564</v>
      </c>
      <c r="G15" s="879">
        <v>76185</v>
      </c>
      <c r="H15" s="890">
        <v>74127</v>
      </c>
      <c r="I15" s="886">
        <v>70991</v>
      </c>
      <c r="J15" s="906">
        <v>74455</v>
      </c>
      <c r="K15" s="907">
        <v>73637</v>
      </c>
      <c r="L15" s="908">
        <v>69534</v>
      </c>
      <c r="M15" s="908">
        <v>63700</v>
      </c>
      <c r="N15" s="909">
        <v>62136</v>
      </c>
      <c r="O15" s="910">
        <v>61545</v>
      </c>
      <c r="P15" s="910">
        <v>54778</v>
      </c>
      <c r="Q15" s="911">
        <v>53102</v>
      </c>
      <c r="R15" s="912"/>
    </row>
    <row r="16" spans="1:18">
      <c r="A16" s="1093"/>
      <c r="B16" s="561" t="s">
        <v>245</v>
      </c>
      <c r="C16" s="878">
        <v>38515</v>
      </c>
      <c r="D16" s="879">
        <v>38732</v>
      </c>
      <c r="E16" s="879">
        <v>43344</v>
      </c>
      <c r="F16" s="879">
        <v>40446</v>
      </c>
      <c r="G16" s="879">
        <v>49564</v>
      </c>
      <c r="H16" s="890">
        <v>50465</v>
      </c>
      <c r="I16" s="886">
        <v>49512</v>
      </c>
      <c r="J16" s="906">
        <v>55805</v>
      </c>
      <c r="K16" s="907">
        <v>54574</v>
      </c>
      <c r="L16" s="908">
        <v>47188</v>
      </c>
      <c r="M16" s="908">
        <v>45931</v>
      </c>
      <c r="N16" s="909">
        <v>45114</v>
      </c>
      <c r="O16" s="910">
        <v>44828</v>
      </c>
      <c r="P16" s="910">
        <v>41976</v>
      </c>
      <c r="Q16" s="911">
        <v>42036</v>
      </c>
      <c r="R16" s="912"/>
    </row>
    <row r="17" spans="1:19">
      <c r="A17" s="1093"/>
      <c r="B17" s="561" t="s">
        <v>246</v>
      </c>
      <c r="C17" s="878">
        <v>4947</v>
      </c>
      <c r="D17" s="879">
        <v>5101</v>
      </c>
      <c r="E17" s="879">
        <v>5142</v>
      </c>
      <c r="F17" s="879">
        <v>4982</v>
      </c>
      <c r="G17" s="879">
        <v>5477</v>
      </c>
      <c r="H17" s="890">
        <v>5620</v>
      </c>
      <c r="I17" s="886">
        <v>5022</v>
      </c>
      <c r="J17" s="906">
        <v>5308</v>
      </c>
      <c r="K17" s="907">
        <v>5206</v>
      </c>
      <c r="L17" s="908">
        <v>4673</v>
      </c>
      <c r="M17" s="908">
        <v>4266</v>
      </c>
      <c r="N17" s="909">
        <v>4164</v>
      </c>
      <c r="O17" s="910">
        <v>4004</v>
      </c>
      <c r="P17" s="910">
        <v>3276</v>
      </c>
      <c r="Q17" s="911">
        <v>3065</v>
      </c>
      <c r="R17" s="912"/>
    </row>
    <row r="18" spans="1:19">
      <c r="A18" s="1093"/>
      <c r="B18" s="561" t="s">
        <v>247</v>
      </c>
      <c r="C18" s="878">
        <v>19228</v>
      </c>
      <c r="D18" s="879">
        <v>18953</v>
      </c>
      <c r="E18" s="879">
        <v>18972</v>
      </c>
      <c r="F18" s="879">
        <v>18306</v>
      </c>
      <c r="G18" s="879">
        <v>18487</v>
      </c>
      <c r="H18" s="890">
        <v>17200</v>
      </c>
      <c r="I18" s="886">
        <v>15438</v>
      </c>
      <c r="J18" s="906">
        <v>14918</v>
      </c>
      <c r="K18" s="907">
        <v>14152</v>
      </c>
      <c r="L18" s="908">
        <v>13144</v>
      </c>
      <c r="M18" s="908">
        <v>11870</v>
      </c>
      <c r="N18" s="909">
        <v>11118</v>
      </c>
      <c r="O18" s="910">
        <v>10476</v>
      </c>
      <c r="P18" s="910">
        <v>9512</v>
      </c>
      <c r="Q18" s="911">
        <v>9050</v>
      </c>
      <c r="R18" s="912"/>
    </row>
    <row r="19" spans="1:19">
      <c r="A19" s="1093"/>
      <c r="B19" s="561" t="s">
        <v>248</v>
      </c>
      <c r="C19" s="878">
        <v>31750</v>
      </c>
      <c r="D19" s="879">
        <v>32734</v>
      </c>
      <c r="E19" s="879">
        <v>34280</v>
      </c>
      <c r="F19" s="879">
        <v>32278</v>
      </c>
      <c r="G19" s="879">
        <v>35094</v>
      </c>
      <c r="H19" s="890">
        <v>35265</v>
      </c>
      <c r="I19" s="886">
        <v>34534</v>
      </c>
      <c r="J19" s="906">
        <v>36823</v>
      </c>
      <c r="K19" s="907">
        <v>36776</v>
      </c>
      <c r="L19" s="908">
        <v>34364</v>
      </c>
      <c r="M19" s="908">
        <v>34547</v>
      </c>
      <c r="N19" s="909">
        <v>33970</v>
      </c>
      <c r="O19" s="910">
        <v>34593</v>
      </c>
      <c r="P19" s="910">
        <v>29387</v>
      </c>
      <c r="Q19" s="911">
        <v>29149</v>
      </c>
      <c r="R19" s="912"/>
    </row>
    <row r="20" spans="1:19">
      <c r="A20" s="1093"/>
      <c r="B20" s="561" t="s">
        <v>249</v>
      </c>
      <c r="C20" s="878">
        <v>82223</v>
      </c>
      <c r="D20" s="879">
        <v>85779</v>
      </c>
      <c r="E20" s="879">
        <v>89619</v>
      </c>
      <c r="F20" s="879">
        <v>88582</v>
      </c>
      <c r="G20" s="879">
        <v>107762</v>
      </c>
      <c r="H20" s="890">
        <v>109321</v>
      </c>
      <c r="I20" s="886">
        <v>101469</v>
      </c>
      <c r="J20" s="906">
        <v>105891</v>
      </c>
      <c r="K20" s="907">
        <v>110833</v>
      </c>
      <c r="L20" s="908">
        <v>105393</v>
      </c>
      <c r="M20" s="908">
        <v>100039</v>
      </c>
      <c r="N20" s="909">
        <v>95062</v>
      </c>
      <c r="O20" s="910">
        <v>92308</v>
      </c>
      <c r="P20" s="910">
        <v>80538</v>
      </c>
      <c r="Q20" s="911">
        <v>78596</v>
      </c>
      <c r="R20" s="912"/>
    </row>
    <row r="21" spans="1:19">
      <c r="A21" s="1095"/>
      <c r="B21" s="544" t="s">
        <v>250</v>
      </c>
      <c r="C21" s="892">
        <v>76755</v>
      </c>
      <c r="D21" s="893">
        <v>81934</v>
      </c>
      <c r="E21" s="893">
        <v>87406</v>
      </c>
      <c r="F21" s="893">
        <v>85387</v>
      </c>
      <c r="G21" s="893">
        <v>93988</v>
      </c>
      <c r="H21" s="897">
        <v>96247</v>
      </c>
      <c r="I21" s="893">
        <v>93154</v>
      </c>
      <c r="J21" s="913">
        <v>99966</v>
      </c>
      <c r="K21" s="914">
        <v>104229</v>
      </c>
      <c r="L21" s="915">
        <v>101855</v>
      </c>
      <c r="M21" s="915">
        <v>99399</v>
      </c>
      <c r="N21" s="916">
        <v>96887</v>
      </c>
      <c r="O21" s="917">
        <v>97425</v>
      </c>
      <c r="P21" s="917">
        <v>86517</v>
      </c>
      <c r="Q21" s="918">
        <v>86389</v>
      </c>
      <c r="R21" s="919"/>
    </row>
    <row r="22" spans="1:19" s="335" customFormat="1">
      <c r="A22" s="1092" t="s">
        <v>46</v>
      </c>
      <c r="B22" s="561" t="s">
        <v>243</v>
      </c>
      <c r="C22" s="878"/>
      <c r="D22" s="879"/>
      <c r="E22" s="879"/>
      <c r="F22" s="879"/>
      <c r="G22" s="879"/>
      <c r="H22" s="884"/>
      <c r="I22" s="879"/>
      <c r="J22" s="899"/>
      <c r="K22" s="900"/>
      <c r="L22" s="901"/>
      <c r="M22" s="901"/>
      <c r="N22" s="902">
        <v>19687</v>
      </c>
      <c r="O22" s="903">
        <v>20689</v>
      </c>
      <c r="P22" s="903">
        <v>21461</v>
      </c>
      <c r="Q22" s="901">
        <v>22223</v>
      </c>
      <c r="R22" s="920">
        <v>23640</v>
      </c>
      <c r="S22" s="334"/>
    </row>
    <row r="23" spans="1:19" s="335" customFormat="1">
      <c r="A23" s="1096"/>
      <c r="B23" s="561" t="s">
        <v>244</v>
      </c>
      <c r="C23" s="878"/>
      <c r="D23" s="879"/>
      <c r="E23" s="879"/>
      <c r="F23" s="879"/>
      <c r="G23" s="879"/>
      <c r="H23" s="890"/>
      <c r="I23" s="886"/>
      <c r="J23" s="906"/>
      <c r="K23" s="907"/>
      <c r="L23" s="908"/>
      <c r="M23" s="908"/>
      <c r="N23" s="909">
        <v>24178</v>
      </c>
      <c r="O23" s="910">
        <v>24485</v>
      </c>
      <c r="P23" s="910">
        <v>23968</v>
      </c>
      <c r="Q23" s="908">
        <v>24575</v>
      </c>
      <c r="R23" s="921">
        <v>26929</v>
      </c>
      <c r="S23" s="334"/>
    </row>
    <row r="24" spans="1:19" s="335" customFormat="1">
      <c r="A24" s="1096"/>
      <c r="B24" s="561" t="s">
        <v>245</v>
      </c>
      <c r="C24" s="878"/>
      <c r="D24" s="879"/>
      <c r="E24" s="879"/>
      <c r="F24" s="879"/>
      <c r="G24" s="879"/>
      <c r="H24" s="890"/>
      <c r="I24" s="886"/>
      <c r="J24" s="906"/>
      <c r="K24" s="907"/>
      <c r="L24" s="908"/>
      <c r="M24" s="908"/>
      <c r="N24" s="909">
        <v>17495</v>
      </c>
      <c r="O24" s="910">
        <v>18022</v>
      </c>
      <c r="P24" s="910">
        <v>17886</v>
      </c>
      <c r="Q24" s="908">
        <v>19045</v>
      </c>
      <c r="R24" s="921">
        <v>20582</v>
      </c>
      <c r="S24" s="334"/>
    </row>
    <row r="25" spans="1:19" s="335" customFormat="1">
      <c r="A25" s="1096"/>
      <c r="B25" s="561" t="s">
        <v>246</v>
      </c>
      <c r="C25" s="878"/>
      <c r="D25" s="879"/>
      <c r="E25" s="879"/>
      <c r="F25" s="879"/>
      <c r="G25" s="879"/>
      <c r="H25" s="890"/>
      <c r="I25" s="886"/>
      <c r="J25" s="906"/>
      <c r="K25" s="907"/>
      <c r="L25" s="908"/>
      <c r="M25" s="908"/>
      <c r="N25" s="909">
        <v>2515</v>
      </c>
      <c r="O25" s="910">
        <v>2381</v>
      </c>
      <c r="P25" s="910">
        <v>2415</v>
      </c>
      <c r="Q25" s="908">
        <v>2114</v>
      </c>
      <c r="R25" s="921">
        <v>1929</v>
      </c>
      <c r="S25" s="334"/>
    </row>
    <row r="26" spans="1:19" s="335" customFormat="1">
      <c r="A26" s="1096"/>
      <c r="B26" s="561" t="s">
        <v>247</v>
      </c>
      <c r="C26" s="878"/>
      <c r="D26" s="879"/>
      <c r="E26" s="879"/>
      <c r="F26" s="879"/>
      <c r="G26" s="879"/>
      <c r="H26" s="890"/>
      <c r="I26" s="886"/>
      <c r="J26" s="906"/>
      <c r="K26" s="907"/>
      <c r="L26" s="908"/>
      <c r="M26" s="908"/>
      <c r="N26" s="909">
        <v>7925</v>
      </c>
      <c r="O26" s="910">
        <v>8158</v>
      </c>
      <c r="P26" s="910">
        <v>8713</v>
      </c>
      <c r="Q26" s="908">
        <v>8310</v>
      </c>
      <c r="R26" s="921">
        <v>8242</v>
      </c>
      <c r="S26" s="334"/>
    </row>
    <row r="27" spans="1:19" s="335" customFormat="1">
      <c r="A27" s="1096"/>
      <c r="B27" s="561" t="s">
        <v>248</v>
      </c>
      <c r="C27" s="878"/>
      <c r="D27" s="879"/>
      <c r="E27" s="879"/>
      <c r="F27" s="879"/>
      <c r="G27" s="879"/>
      <c r="H27" s="890"/>
      <c r="I27" s="886"/>
      <c r="J27" s="906"/>
      <c r="K27" s="907"/>
      <c r="L27" s="908"/>
      <c r="M27" s="908"/>
      <c r="N27" s="909">
        <v>13012</v>
      </c>
      <c r="O27" s="910">
        <v>13252</v>
      </c>
      <c r="P27" s="910">
        <v>13243</v>
      </c>
      <c r="Q27" s="908">
        <v>13957</v>
      </c>
      <c r="R27" s="921">
        <v>14247</v>
      </c>
      <c r="S27" s="334"/>
    </row>
    <row r="28" spans="1:19" s="335" customFormat="1">
      <c r="A28" s="1096"/>
      <c r="B28" s="561" t="s">
        <v>249</v>
      </c>
      <c r="C28" s="878"/>
      <c r="D28" s="879"/>
      <c r="E28" s="879"/>
      <c r="F28" s="879"/>
      <c r="G28" s="879"/>
      <c r="H28" s="890"/>
      <c r="I28" s="886"/>
      <c r="J28" s="906"/>
      <c r="K28" s="907"/>
      <c r="L28" s="908"/>
      <c r="M28" s="908"/>
      <c r="N28" s="909">
        <v>35047</v>
      </c>
      <c r="O28" s="910">
        <v>32962</v>
      </c>
      <c r="P28" s="910">
        <v>30710</v>
      </c>
      <c r="Q28" s="908">
        <v>32734</v>
      </c>
      <c r="R28" s="921">
        <v>35679</v>
      </c>
      <c r="S28" s="334"/>
    </row>
    <row r="29" spans="1:19" s="335" customFormat="1">
      <c r="A29" s="1097"/>
      <c r="B29" s="544" t="s">
        <v>250</v>
      </c>
      <c r="C29" s="892"/>
      <c r="D29" s="893"/>
      <c r="E29" s="893"/>
      <c r="F29" s="893"/>
      <c r="G29" s="893"/>
      <c r="H29" s="897"/>
      <c r="I29" s="893"/>
      <c r="J29" s="913"/>
      <c r="K29" s="914"/>
      <c r="L29" s="915"/>
      <c r="M29" s="915"/>
      <c r="N29" s="916">
        <v>49160</v>
      </c>
      <c r="O29" s="917">
        <v>46876</v>
      </c>
      <c r="P29" s="917">
        <v>40903</v>
      </c>
      <c r="Q29" s="915">
        <v>42769</v>
      </c>
      <c r="R29" s="922">
        <v>42784</v>
      </c>
      <c r="S29" s="334"/>
    </row>
    <row r="30" spans="1:19">
      <c r="A30" s="1092" t="s">
        <v>53</v>
      </c>
      <c r="B30" s="561" t="s">
        <v>243</v>
      </c>
      <c r="C30" s="878"/>
      <c r="D30" s="879"/>
      <c r="E30" s="879"/>
      <c r="F30" s="879"/>
      <c r="G30" s="879"/>
      <c r="H30" s="884"/>
      <c r="I30" s="879"/>
      <c r="J30" s="899"/>
      <c r="K30" s="900"/>
      <c r="L30" s="901"/>
      <c r="M30" s="901"/>
      <c r="N30" s="902"/>
      <c r="O30" s="903"/>
      <c r="P30" s="901"/>
      <c r="Q30" s="923">
        <v>56424</v>
      </c>
      <c r="R30" s="924">
        <v>73836</v>
      </c>
    </row>
    <row r="31" spans="1:19">
      <c r="A31" s="1093"/>
      <c r="B31" s="561" t="s">
        <v>244</v>
      </c>
      <c r="C31" s="878"/>
      <c r="D31" s="879"/>
      <c r="E31" s="879"/>
      <c r="F31" s="879"/>
      <c r="G31" s="879"/>
      <c r="H31" s="890"/>
      <c r="I31" s="886"/>
      <c r="J31" s="906"/>
      <c r="K31" s="907"/>
      <c r="L31" s="908"/>
      <c r="M31" s="908"/>
      <c r="N31" s="909"/>
      <c r="O31" s="910"/>
      <c r="P31" s="908"/>
      <c r="Q31" s="925">
        <v>52004</v>
      </c>
      <c r="R31" s="912">
        <v>68335</v>
      </c>
    </row>
    <row r="32" spans="1:19">
      <c r="A32" s="1093"/>
      <c r="B32" s="561" t="s">
        <v>245</v>
      </c>
      <c r="C32" s="878"/>
      <c r="D32" s="879"/>
      <c r="E32" s="879"/>
      <c r="F32" s="879"/>
      <c r="G32" s="879"/>
      <c r="H32" s="890"/>
      <c r="I32" s="886"/>
      <c r="J32" s="906"/>
      <c r="K32" s="907"/>
      <c r="L32" s="908"/>
      <c r="M32" s="908"/>
      <c r="N32" s="909"/>
      <c r="O32" s="910"/>
      <c r="P32" s="908"/>
      <c r="Q32" s="925">
        <v>64763</v>
      </c>
      <c r="R32" s="912">
        <v>75129</v>
      </c>
    </row>
    <row r="33" spans="1:18">
      <c r="A33" s="1093"/>
      <c r="B33" s="561" t="s">
        <v>246</v>
      </c>
      <c r="C33" s="878"/>
      <c r="D33" s="879"/>
      <c r="E33" s="879"/>
      <c r="F33" s="879"/>
      <c r="G33" s="879"/>
      <c r="H33" s="890"/>
      <c r="I33" s="886"/>
      <c r="J33" s="906"/>
      <c r="K33" s="907"/>
      <c r="L33" s="908"/>
      <c r="M33" s="908"/>
      <c r="N33" s="909"/>
      <c r="O33" s="910"/>
      <c r="P33" s="908"/>
      <c r="Q33" s="925">
        <v>6314</v>
      </c>
      <c r="R33" s="912">
        <v>8355</v>
      </c>
    </row>
    <row r="34" spans="1:18">
      <c r="A34" s="1093"/>
      <c r="B34" s="561" t="s">
        <v>247</v>
      </c>
      <c r="C34" s="878"/>
      <c r="D34" s="879"/>
      <c r="E34" s="879"/>
      <c r="F34" s="879"/>
      <c r="G34" s="879"/>
      <c r="H34" s="890"/>
      <c r="I34" s="886"/>
      <c r="J34" s="906"/>
      <c r="K34" s="907"/>
      <c r="L34" s="908"/>
      <c r="M34" s="908"/>
      <c r="N34" s="909"/>
      <c r="O34" s="910"/>
      <c r="P34" s="908"/>
      <c r="Q34" s="925">
        <v>13146</v>
      </c>
      <c r="R34" s="912">
        <v>15158</v>
      </c>
    </row>
    <row r="35" spans="1:18">
      <c r="A35" s="1093"/>
      <c r="B35" s="561" t="s">
        <v>248</v>
      </c>
      <c r="C35" s="878"/>
      <c r="D35" s="879"/>
      <c r="E35" s="879"/>
      <c r="F35" s="879"/>
      <c r="G35" s="879"/>
      <c r="H35" s="890"/>
      <c r="I35" s="886"/>
      <c r="J35" s="906"/>
      <c r="K35" s="907"/>
      <c r="L35" s="908"/>
      <c r="M35" s="908"/>
      <c r="N35" s="909"/>
      <c r="O35" s="910"/>
      <c r="P35" s="908"/>
      <c r="Q35" s="925">
        <v>31691</v>
      </c>
      <c r="R35" s="912">
        <v>39155</v>
      </c>
    </row>
    <row r="36" spans="1:18">
      <c r="A36" s="1093"/>
      <c r="B36" s="561" t="s">
        <v>249</v>
      </c>
      <c r="C36" s="878"/>
      <c r="D36" s="879"/>
      <c r="E36" s="879"/>
      <c r="F36" s="879"/>
      <c r="G36" s="879"/>
      <c r="H36" s="890"/>
      <c r="I36" s="886"/>
      <c r="J36" s="906"/>
      <c r="K36" s="907"/>
      <c r="L36" s="908"/>
      <c r="M36" s="908"/>
      <c r="N36" s="909"/>
      <c r="O36" s="910"/>
      <c r="P36" s="908"/>
      <c r="Q36" s="925">
        <v>63217</v>
      </c>
      <c r="R36" s="912">
        <v>76822</v>
      </c>
    </row>
    <row r="37" spans="1:18">
      <c r="A37" s="1095"/>
      <c r="B37" s="544" t="s">
        <v>250</v>
      </c>
      <c r="C37" s="892"/>
      <c r="D37" s="893"/>
      <c r="E37" s="893"/>
      <c r="F37" s="893"/>
      <c r="G37" s="893"/>
      <c r="H37" s="897"/>
      <c r="I37" s="893"/>
      <c r="J37" s="913"/>
      <c r="K37" s="914"/>
      <c r="L37" s="915"/>
      <c r="M37" s="915"/>
      <c r="N37" s="916"/>
      <c r="O37" s="917"/>
      <c r="P37" s="915"/>
      <c r="Q37" s="926">
        <v>77351</v>
      </c>
      <c r="R37" s="919">
        <v>93992</v>
      </c>
    </row>
    <row r="38" spans="1:18">
      <c r="A38" s="1092" t="s">
        <v>100</v>
      </c>
      <c r="B38" s="561" t="s">
        <v>243</v>
      </c>
      <c r="C38" s="878">
        <v>36561</v>
      </c>
      <c r="D38" s="879">
        <v>36778</v>
      </c>
      <c r="E38" s="879">
        <v>41557</v>
      </c>
      <c r="F38" s="879">
        <v>44797</v>
      </c>
      <c r="G38" s="879">
        <v>45529</v>
      </c>
      <c r="H38" s="879">
        <v>49848</v>
      </c>
      <c r="I38" s="879">
        <v>55424</v>
      </c>
      <c r="J38" s="879">
        <v>56894</v>
      </c>
      <c r="K38" s="880">
        <v>57556</v>
      </c>
      <c r="L38" s="882">
        <v>60281</v>
      </c>
      <c r="M38" s="882">
        <v>66092</v>
      </c>
      <c r="N38" s="883">
        <v>73619</v>
      </c>
      <c r="O38" s="884">
        <v>71163</v>
      </c>
      <c r="P38" s="884">
        <v>74621.848795799582</v>
      </c>
      <c r="Q38" s="882">
        <v>81625.003222127052</v>
      </c>
      <c r="R38" s="920">
        <v>80007</v>
      </c>
    </row>
    <row r="39" spans="1:18">
      <c r="A39" s="1093"/>
      <c r="B39" s="561" t="s">
        <v>244</v>
      </c>
      <c r="C39" s="878">
        <v>35452</v>
      </c>
      <c r="D39" s="879">
        <v>39293</v>
      </c>
      <c r="E39" s="879">
        <v>42677</v>
      </c>
      <c r="F39" s="879">
        <v>43453</v>
      </c>
      <c r="G39" s="879">
        <v>44322</v>
      </c>
      <c r="H39" s="886">
        <v>49174</v>
      </c>
      <c r="I39" s="886">
        <v>51424</v>
      </c>
      <c r="J39" s="886">
        <v>50419</v>
      </c>
      <c r="K39" s="887">
        <v>50131</v>
      </c>
      <c r="L39" s="888">
        <v>52242</v>
      </c>
      <c r="M39" s="888">
        <v>54937</v>
      </c>
      <c r="N39" s="889">
        <v>56425</v>
      </c>
      <c r="O39" s="890">
        <v>53933</v>
      </c>
      <c r="P39" s="890">
        <v>53274.084361069632</v>
      </c>
      <c r="Q39" s="888">
        <v>56826.337294714322</v>
      </c>
      <c r="R39" s="921">
        <v>58066</v>
      </c>
    </row>
    <row r="40" spans="1:18">
      <c r="A40" s="1093"/>
      <c r="B40" s="561" t="s">
        <v>245</v>
      </c>
      <c r="C40" s="878">
        <v>29991</v>
      </c>
      <c r="D40" s="879">
        <v>24335</v>
      </c>
      <c r="E40" s="879">
        <v>26070</v>
      </c>
      <c r="F40" s="879">
        <v>30223</v>
      </c>
      <c r="G40" s="879">
        <v>30827</v>
      </c>
      <c r="H40" s="886">
        <v>35325</v>
      </c>
      <c r="I40" s="886">
        <v>34374</v>
      </c>
      <c r="J40" s="886">
        <v>33309</v>
      </c>
      <c r="K40" s="887">
        <v>31919</v>
      </c>
      <c r="L40" s="888">
        <v>32605</v>
      </c>
      <c r="M40" s="888">
        <v>37426</v>
      </c>
      <c r="N40" s="889">
        <v>37269</v>
      </c>
      <c r="O40" s="890">
        <v>34665</v>
      </c>
      <c r="P40" s="890">
        <v>36126.90893938885</v>
      </c>
      <c r="Q40" s="888">
        <v>38170.041444773495</v>
      </c>
      <c r="R40" s="921">
        <v>37886</v>
      </c>
    </row>
    <row r="41" spans="1:18">
      <c r="A41" s="1093"/>
      <c r="B41" s="561" t="s">
        <v>246</v>
      </c>
      <c r="C41" s="878">
        <v>4076</v>
      </c>
      <c r="D41" s="879">
        <v>1846</v>
      </c>
      <c r="E41" s="879">
        <v>1894</v>
      </c>
      <c r="F41" s="879">
        <v>2242</v>
      </c>
      <c r="G41" s="879">
        <v>2287</v>
      </c>
      <c r="H41" s="886">
        <v>2212</v>
      </c>
      <c r="I41" s="886">
        <v>2299</v>
      </c>
      <c r="J41" s="886">
        <v>2291</v>
      </c>
      <c r="K41" s="887">
        <v>2233</v>
      </c>
      <c r="L41" s="888">
        <v>2461</v>
      </c>
      <c r="M41" s="888">
        <v>2555</v>
      </c>
      <c r="N41" s="889">
        <v>2329</v>
      </c>
      <c r="O41" s="890">
        <v>2157</v>
      </c>
      <c r="P41" s="890">
        <v>1981.0074199197484</v>
      </c>
      <c r="Q41" s="888">
        <v>2091.1251720597638</v>
      </c>
      <c r="R41" s="921">
        <v>2082</v>
      </c>
    </row>
    <row r="42" spans="1:18">
      <c r="A42" s="1093"/>
      <c r="B42" s="561" t="s">
        <v>247</v>
      </c>
      <c r="C42" s="878">
        <v>5485</v>
      </c>
      <c r="D42" s="879">
        <v>6028</v>
      </c>
      <c r="E42" s="879">
        <v>6477</v>
      </c>
      <c r="F42" s="879">
        <v>5993</v>
      </c>
      <c r="G42" s="879">
        <v>6113</v>
      </c>
      <c r="H42" s="886">
        <v>6448</v>
      </c>
      <c r="I42" s="886">
        <v>7427</v>
      </c>
      <c r="J42" s="886">
        <v>7517</v>
      </c>
      <c r="K42" s="887">
        <v>7886</v>
      </c>
      <c r="L42" s="888">
        <v>8471</v>
      </c>
      <c r="M42" s="888">
        <v>8668</v>
      </c>
      <c r="N42" s="889">
        <v>9265</v>
      </c>
      <c r="O42" s="890">
        <v>9195</v>
      </c>
      <c r="P42" s="890">
        <v>9637.7532185562213</v>
      </c>
      <c r="Q42" s="888">
        <v>10370.411824780589</v>
      </c>
      <c r="R42" s="921">
        <v>10271</v>
      </c>
    </row>
    <row r="43" spans="1:18">
      <c r="A43" s="1093"/>
      <c r="B43" s="561" t="s">
        <v>248</v>
      </c>
      <c r="C43" s="878">
        <v>12683</v>
      </c>
      <c r="D43" s="879">
        <v>14257</v>
      </c>
      <c r="E43" s="879">
        <v>15522</v>
      </c>
      <c r="F43" s="879">
        <v>16508</v>
      </c>
      <c r="G43" s="879">
        <v>16838</v>
      </c>
      <c r="H43" s="886">
        <v>19280</v>
      </c>
      <c r="I43" s="886">
        <v>20834</v>
      </c>
      <c r="J43" s="886">
        <v>20784</v>
      </c>
      <c r="K43" s="887">
        <v>21244</v>
      </c>
      <c r="L43" s="888">
        <v>23202</v>
      </c>
      <c r="M43" s="888">
        <v>24018</v>
      </c>
      <c r="N43" s="889">
        <v>25220</v>
      </c>
      <c r="O43" s="890">
        <v>25650</v>
      </c>
      <c r="P43" s="890">
        <v>25572.213379381785</v>
      </c>
      <c r="Q43" s="888">
        <v>27153.734494533048</v>
      </c>
      <c r="R43" s="921">
        <v>28164</v>
      </c>
    </row>
    <row r="44" spans="1:18">
      <c r="A44" s="1093"/>
      <c r="B44" s="561" t="s">
        <v>249</v>
      </c>
      <c r="C44" s="878">
        <v>41743</v>
      </c>
      <c r="D44" s="879">
        <v>50353</v>
      </c>
      <c r="E44" s="879">
        <v>58501</v>
      </c>
      <c r="F44" s="879">
        <v>67759</v>
      </c>
      <c r="G44" s="879">
        <v>79614</v>
      </c>
      <c r="H44" s="886">
        <v>92448</v>
      </c>
      <c r="I44" s="886">
        <v>89227</v>
      </c>
      <c r="J44" s="886">
        <v>97674</v>
      </c>
      <c r="K44" s="887">
        <v>104905</v>
      </c>
      <c r="L44" s="888">
        <v>119180</v>
      </c>
      <c r="M44" s="888">
        <v>130946</v>
      </c>
      <c r="N44" s="889">
        <v>145708</v>
      </c>
      <c r="O44" s="890">
        <v>152019</v>
      </c>
      <c r="P44" s="890">
        <v>146926.56994482593</v>
      </c>
      <c r="Q44" s="888">
        <v>157887.26192284134</v>
      </c>
      <c r="R44" s="921">
        <v>165730</v>
      </c>
    </row>
    <row r="45" spans="1:18" ht="14.4" thickBot="1">
      <c r="A45" s="1094"/>
      <c r="B45" s="571" t="s">
        <v>250</v>
      </c>
      <c r="C45" s="927">
        <v>32080</v>
      </c>
      <c r="D45" s="928">
        <v>42367</v>
      </c>
      <c r="E45" s="928">
        <v>50364</v>
      </c>
      <c r="F45" s="928">
        <v>59212</v>
      </c>
      <c r="G45" s="928">
        <v>70396</v>
      </c>
      <c r="H45" s="929">
        <v>71773</v>
      </c>
      <c r="I45" s="929">
        <v>73436</v>
      </c>
      <c r="J45" s="929">
        <v>73553</v>
      </c>
      <c r="K45" s="930">
        <v>81069</v>
      </c>
      <c r="L45" s="931">
        <v>92291</v>
      </c>
      <c r="M45" s="931">
        <v>101324</v>
      </c>
      <c r="N45" s="932">
        <v>106320</v>
      </c>
      <c r="O45" s="933">
        <v>107539</v>
      </c>
      <c r="P45" s="933">
        <v>107965.61394105824</v>
      </c>
      <c r="Q45" s="931">
        <v>116102.08462417041</v>
      </c>
      <c r="R45" s="934">
        <v>121376</v>
      </c>
    </row>
    <row r="46" spans="1:18">
      <c r="C46" s="579"/>
      <c r="D46" s="579"/>
      <c r="E46" s="579"/>
      <c r="F46" s="579"/>
      <c r="G46" s="579"/>
      <c r="H46" s="579"/>
      <c r="I46" s="580"/>
    </row>
    <row r="47" spans="1:18">
      <c r="A47" s="344"/>
      <c r="C47" s="579"/>
      <c r="D47" s="579"/>
      <c r="E47" s="579"/>
      <c r="F47" s="579"/>
      <c r="G47" s="579"/>
      <c r="H47" s="579"/>
    </row>
    <row r="48" spans="1:18">
      <c r="C48" s="579"/>
      <c r="D48" s="579"/>
      <c r="E48" s="579"/>
      <c r="F48" s="579"/>
      <c r="G48" s="579"/>
      <c r="H48" s="579"/>
    </row>
    <row r="49" spans="3:8">
      <c r="C49" s="579"/>
      <c r="D49" s="581"/>
      <c r="E49" s="579"/>
      <c r="F49" s="579"/>
      <c r="G49" s="579"/>
      <c r="H49" s="579"/>
    </row>
    <row r="50" spans="3:8">
      <c r="C50" s="579"/>
      <c r="D50" s="579"/>
      <c r="E50" s="579"/>
      <c r="F50" s="579"/>
      <c r="G50" s="579"/>
      <c r="H50" s="579"/>
    </row>
    <row r="51" spans="3:8">
      <c r="C51" s="579"/>
      <c r="D51" s="579"/>
      <c r="E51" s="579"/>
      <c r="F51" s="579"/>
      <c r="G51" s="579"/>
      <c r="H51" s="579"/>
    </row>
    <row r="52" spans="3:8">
      <c r="C52" s="579"/>
      <c r="D52" s="579"/>
      <c r="E52" s="579"/>
      <c r="F52" s="579"/>
      <c r="G52" s="579"/>
      <c r="H52" s="579"/>
    </row>
    <row r="53" spans="3:8">
      <c r="C53" s="579"/>
      <c r="D53" s="579"/>
      <c r="E53" s="579"/>
      <c r="F53" s="579"/>
      <c r="G53" s="579"/>
      <c r="H53" s="579"/>
    </row>
    <row r="54" spans="3:8">
      <c r="C54" s="579"/>
      <c r="D54" s="579"/>
      <c r="E54" s="579"/>
      <c r="F54" s="579"/>
      <c r="G54" s="579"/>
      <c r="H54" s="579"/>
    </row>
    <row r="55" spans="3:8">
      <c r="C55" s="579"/>
      <c r="D55" s="579"/>
      <c r="E55" s="579"/>
      <c r="F55" s="579"/>
      <c r="G55" s="579"/>
      <c r="H55" s="579"/>
    </row>
  </sheetData>
  <mergeCells count="5">
    <mergeCell ref="A38:A45"/>
    <mergeCell ref="A6:A13"/>
    <mergeCell ref="A14:A21"/>
    <mergeCell ref="A22:A29"/>
    <mergeCell ref="A30:A37"/>
  </mergeCells>
  <phoneticPr fontId="0" type="noConversion"/>
  <pageMargins left="0.48" right="0.39" top="1" bottom="1" header="0.51200000000000001" footer="0.51200000000000001"/>
  <pageSetup paperSize="9"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zoomScale="80" workbookViewId="0">
      <selection activeCell="J39" sqref="J39"/>
    </sheetView>
  </sheetViews>
  <sheetFormatPr defaultRowHeight="13.8"/>
  <cols>
    <col min="1" max="1" width="9.109375" style="334" customWidth="1"/>
    <col min="2" max="2" width="15" style="334" bestFit="1" customWidth="1"/>
    <col min="3" max="16" width="8.88671875" style="334"/>
    <col min="17" max="18" width="8.88671875" style="335"/>
    <col min="19" max="16384" width="8.88671875" style="334"/>
  </cols>
  <sheetData>
    <row r="1" spans="1:18" ht="15.6">
      <c r="A1" s="333" t="s">
        <v>0</v>
      </c>
      <c r="B1" s="511"/>
    </row>
    <row r="2" spans="1:18">
      <c r="A2" s="334" t="s">
        <v>240</v>
      </c>
    </row>
    <row r="3" spans="1:18">
      <c r="A3" s="336" t="s">
        <v>307</v>
      </c>
    </row>
    <row r="4" spans="1:18" ht="14.4" thickBot="1">
      <c r="G4" s="594"/>
      <c r="H4" s="594"/>
    </row>
    <row r="5" spans="1:18" s="519" customFormat="1">
      <c r="A5" s="512" t="s">
        <v>78</v>
      </c>
      <c r="B5" s="512" t="s">
        <v>241</v>
      </c>
      <c r="C5" s="513">
        <v>1996</v>
      </c>
      <c r="D5" s="514">
        <f t="shared" ref="D5:I5" si="0">C5+1</f>
        <v>1997</v>
      </c>
      <c r="E5" s="514">
        <f t="shared" si="0"/>
        <v>1998</v>
      </c>
      <c r="F5" s="514">
        <f t="shared" si="0"/>
        <v>1999</v>
      </c>
      <c r="G5" s="514">
        <f t="shared" si="0"/>
        <v>2000</v>
      </c>
      <c r="H5" s="514">
        <f t="shared" si="0"/>
        <v>2001</v>
      </c>
      <c r="I5" s="595">
        <f t="shared" si="0"/>
        <v>2002</v>
      </c>
      <c r="J5" s="595">
        <f>I5+1</f>
        <v>2003</v>
      </c>
      <c r="K5" s="596">
        <f>J5+1</f>
        <v>2004</v>
      </c>
      <c r="L5" s="597">
        <v>2005</v>
      </c>
      <c r="M5" s="595">
        <v>2006</v>
      </c>
      <c r="N5" s="598">
        <v>2007</v>
      </c>
      <c r="O5" s="595">
        <v>2008</v>
      </c>
      <c r="P5" s="595">
        <v>2009</v>
      </c>
      <c r="Q5" s="597">
        <v>2010</v>
      </c>
      <c r="R5" s="599">
        <v>2011</v>
      </c>
    </row>
    <row r="6" spans="1:18">
      <c r="A6" s="1092" t="s">
        <v>80</v>
      </c>
      <c r="B6" s="520" t="s">
        <v>174</v>
      </c>
      <c r="C6" s="521">
        <v>3769</v>
      </c>
      <c r="D6" s="522">
        <v>4549</v>
      </c>
      <c r="E6" s="522">
        <v>5493</v>
      </c>
      <c r="F6" s="522">
        <v>6748</v>
      </c>
      <c r="G6" s="522">
        <v>8411</v>
      </c>
      <c r="H6" s="522">
        <v>10283</v>
      </c>
      <c r="I6" s="600">
        <v>10322</v>
      </c>
      <c r="J6" s="600">
        <v>10869</v>
      </c>
      <c r="K6" s="601">
        <v>11474</v>
      </c>
      <c r="L6" s="602">
        <v>12070</v>
      </c>
      <c r="M6" s="603">
        <v>11792</v>
      </c>
      <c r="N6" s="604">
        <v>11818</v>
      </c>
      <c r="O6" s="603">
        <v>10930</v>
      </c>
      <c r="P6" s="603">
        <v>10288</v>
      </c>
      <c r="Q6" s="602">
        <v>10593</v>
      </c>
      <c r="R6" s="605"/>
    </row>
    <row r="7" spans="1:18">
      <c r="A7" s="1093"/>
      <c r="B7" s="528" t="s">
        <v>184</v>
      </c>
      <c r="C7" s="529">
        <v>2687</v>
      </c>
      <c r="D7" s="530">
        <v>3069</v>
      </c>
      <c r="E7" s="530">
        <v>3379</v>
      </c>
      <c r="F7" s="530">
        <v>3738</v>
      </c>
      <c r="G7" s="530">
        <v>4395</v>
      </c>
      <c r="H7" s="530">
        <v>5253</v>
      </c>
      <c r="I7" s="606">
        <v>4028</v>
      </c>
      <c r="J7" s="606">
        <v>4938</v>
      </c>
      <c r="K7" s="607">
        <v>5607</v>
      </c>
      <c r="L7" s="608">
        <v>5948</v>
      </c>
      <c r="M7" s="609">
        <v>6076</v>
      </c>
      <c r="N7" s="610">
        <v>6370</v>
      </c>
      <c r="O7" s="609">
        <v>5063</v>
      </c>
      <c r="P7" s="609">
        <v>4436</v>
      </c>
      <c r="Q7" s="608">
        <v>4757</v>
      </c>
      <c r="R7" s="611"/>
    </row>
    <row r="8" spans="1:18">
      <c r="A8" s="1093"/>
      <c r="B8" s="528" t="s">
        <v>187</v>
      </c>
      <c r="C8" s="529">
        <v>4248</v>
      </c>
      <c r="D8" s="530">
        <v>4795</v>
      </c>
      <c r="E8" s="530">
        <v>5461</v>
      </c>
      <c r="F8" s="530">
        <v>6310</v>
      </c>
      <c r="G8" s="530">
        <v>7837</v>
      </c>
      <c r="H8" s="530">
        <v>8604</v>
      </c>
      <c r="I8" s="606">
        <v>8949</v>
      </c>
      <c r="J8" s="606">
        <v>9185</v>
      </c>
      <c r="K8" s="607">
        <v>8896</v>
      </c>
      <c r="L8" s="608">
        <v>8965</v>
      </c>
      <c r="M8" s="609">
        <v>9375</v>
      </c>
      <c r="N8" s="610">
        <v>9371</v>
      </c>
      <c r="O8" s="609">
        <v>9569</v>
      </c>
      <c r="P8" s="609">
        <v>8349</v>
      </c>
      <c r="Q8" s="608">
        <v>9910</v>
      </c>
      <c r="R8" s="611"/>
    </row>
    <row r="9" spans="1:18" s="335" customFormat="1">
      <c r="A9" s="1093"/>
      <c r="B9" s="528" t="s">
        <v>191</v>
      </c>
      <c r="C9" s="529"/>
      <c r="D9" s="530"/>
      <c r="E9" s="530"/>
      <c r="F9" s="530"/>
      <c r="G9" s="530"/>
      <c r="H9" s="530"/>
      <c r="I9" s="606"/>
      <c r="J9" s="606"/>
      <c r="K9" s="607"/>
      <c r="L9" s="608"/>
      <c r="M9" s="609"/>
      <c r="N9" s="610">
        <v>2246</v>
      </c>
      <c r="O9" s="609">
        <v>1694</v>
      </c>
      <c r="P9" s="609">
        <v>1589</v>
      </c>
      <c r="Q9" s="608">
        <v>1717</v>
      </c>
      <c r="R9" s="611"/>
    </row>
    <row r="10" spans="1:18">
      <c r="A10" s="1095"/>
      <c r="B10" s="544" t="s">
        <v>58</v>
      </c>
      <c r="C10" s="545">
        <v>368</v>
      </c>
      <c r="D10" s="546">
        <v>529</v>
      </c>
      <c r="E10" s="546">
        <v>720</v>
      </c>
      <c r="F10" s="546">
        <v>950</v>
      </c>
      <c r="G10" s="546">
        <v>1349</v>
      </c>
      <c r="H10" s="546">
        <v>1399</v>
      </c>
      <c r="I10" s="612">
        <v>1790</v>
      </c>
      <c r="J10" s="612">
        <v>2151</v>
      </c>
      <c r="K10" s="613">
        <v>2828</v>
      </c>
      <c r="L10" s="614">
        <v>3321</v>
      </c>
      <c r="M10" s="615">
        <v>4192</v>
      </c>
      <c r="N10" s="616">
        <v>2474</v>
      </c>
      <c r="O10" s="615">
        <v>2784</v>
      </c>
      <c r="P10" s="615">
        <v>2966</v>
      </c>
      <c r="Q10" s="614">
        <v>3483</v>
      </c>
      <c r="R10" s="617"/>
    </row>
    <row r="11" spans="1:18">
      <c r="A11" s="1092" t="s">
        <v>83</v>
      </c>
      <c r="B11" s="561" t="s">
        <v>174</v>
      </c>
      <c r="C11" s="562">
        <v>1514</v>
      </c>
      <c r="D11" s="563">
        <v>1057</v>
      </c>
      <c r="E11" s="563">
        <v>1069</v>
      </c>
      <c r="F11" s="563">
        <v>1958</v>
      </c>
      <c r="G11" s="563">
        <v>2776</v>
      </c>
      <c r="H11" s="563">
        <v>2462</v>
      </c>
      <c r="I11" s="564">
        <v>3944</v>
      </c>
      <c r="J11" s="564">
        <v>2240</v>
      </c>
      <c r="K11" s="565">
        <v>4144</v>
      </c>
      <c r="L11" s="566">
        <v>3402</v>
      </c>
      <c r="M11" s="564">
        <v>4691</v>
      </c>
      <c r="N11" s="618">
        <v>3310</v>
      </c>
      <c r="O11" s="564">
        <v>4139</v>
      </c>
      <c r="P11" s="564">
        <v>3601</v>
      </c>
      <c r="Q11" s="583" t="s">
        <v>251</v>
      </c>
      <c r="R11" s="619"/>
    </row>
    <row r="12" spans="1:18">
      <c r="A12" s="1093"/>
      <c r="B12" s="561" t="s">
        <v>184</v>
      </c>
      <c r="C12" s="562">
        <v>44915</v>
      </c>
      <c r="D12" s="563">
        <v>47576</v>
      </c>
      <c r="E12" s="563">
        <v>49180</v>
      </c>
      <c r="F12" s="563">
        <v>62907</v>
      </c>
      <c r="G12" s="563">
        <v>77848</v>
      </c>
      <c r="H12" s="563">
        <v>56947</v>
      </c>
      <c r="I12" s="564">
        <v>75472</v>
      </c>
      <c r="J12" s="564">
        <v>75363</v>
      </c>
      <c r="K12" s="565">
        <v>81345</v>
      </c>
      <c r="L12" s="566">
        <v>78829</v>
      </c>
      <c r="M12" s="564">
        <v>82642</v>
      </c>
      <c r="N12" s="618">
        <v>74806</v>
      </c>
      <c r="O12" s="564">
        <v>75089</v>
      </c>
      <c r="P12" s="564">
        <v>70328</v>
      </c>
      <c r="Q12" s="583" t="s">
        <v>251</v>
      </c>
      <c r="R12" s="619"/>
    </row>
    <row r="13" spans="1:18">
      <c r="A13" s="1093"/>
      <c r="B13" s="561" t="s">
        <v>187</v>
      </c>
      <c r="C13" s="562">
        <v>3028</v>
      </c>
      <c r="D13" s="563">
        <v>3172</v>
      </c>
      <c r="E13" s="563">
        <v>2138</v>
      </c>
      <c r="F13" s="563">
        <v>3919</v>
      </c>
      <c r="G13" s="563">
        <v>5660</v>
      </c>
      <c r="H13" s="563">
        <v>4567</v>
      </c>
      <c r="I13" s="564">
        <v>6606</v>
      </c>
      <c r="J13" s="564">
        <v>4481</v>
      </c>
      <c r="K13" s="565">
        <v>6818</v>
      </c>
      <c r="L13" s="566">
        <v>5391</v>
      </c>
      <c r="M13" s="564">
        <v>7118</v>
      </c>
      <c r="N13" s="618">
        <v>5130</v>
      </c>
      <c r="O13" s="564">
        <v>6721</v>
      </c>
      <c r="P13" s="564">
        <v>5993</v>
      </c>
      <c r="Q13" s="583" t="s">
        <v>251</v>
      </c>
      <c r="R13" s="619"/>
    </row>
    <row r="14" spans="1:18" s="335" customFormat="1">
      <c r="A14" s="1093"/>
      <c r="B14" s="528" t="s">
        <v>191</v>
      </c>
      <c r="C14" s="529"/>
      <c r="D14" s="530"/>
      <c r="E14" s="530"/>
      <c r="F14" s="530"/>
      <c r="G14" s="530"/>
      <c r="H14" s="530"/>
      <c r="I14" s="606"/>
      <c r="J14" s="606"/>
      <c r="K14" s="607"/>
      <c r="L14" s="608"/>
      <c r="M14" s="609"/>
      <c r="N14" s="610">
        <v>2109</v>
      </c>
      <c r="O14" s="609">
        <v>2003</v>
      </c>
      <c r="P14" s="609">
        <v>1506</v>
      </c>
      <c r="Q14" s="620" t="s">
        <v>251</v>
      </c>
      <c r="R14" s="621"/>
    </row>
    <row r="15" spans="1:18">
      <c r="A15" s="1095"/>
      <c r="B15" s="544" t="s">
        <v>58</v>
      </c>
      <c r="C15" s="545">
        <v>1009</v>
      </c>
      <c r="D15" s="546">
        <v>1057</v>
      </c>
      <c r="E15" s="546">
        <v>1069</v>
      </c>
      <c r="F15" s="546">
        <v>1223</v>
      </c>
      <c r="G15" s="546">
        <v>1600</v>
      </c>
      <c r="H15" s="546">
        <v>1267</v>
      </c>
      <c r="I15" s="547">
        <v>2184</v>
      </c>
      <c r="J15" s="547">
        <v>2146</v>
      </c>
      <c r="K15" s="548">
        <v>3031</v>
      </c>
      <c r="L15" s="549">
        <v>3073</v>
      </c>
      <c r="M15" s="547">
        <v>4186</v>
      </c>
      <c r="N15" s="622">
        <v>1235</v>
      </c>
      <c r="O15" s="547">
        <v>1441</v>
      </c>
      <c r="P15" s="547">
        <v>1369</v>
      </c>
      <c r="Q15" s="591" t="s">
        <v>251</v>
      </c>
      <c r="R15" s="623"/>
    </row>
    <row r="16" spans="1:18" s="335" customFormat="1">
      <c r="A16" s="1092" t="s">
        <v>46</v>
      </c>
      <c r="B16" s="561" t="s">
        <v>174</v>
      </c>
      <c r="C16" s="562"/>
      <c r="D16" s="563"/>
      <c r="E16" s="563"/>
      <c r="F16" s="563"/>
      <c r="G16" s="563"/>
      <c r="H16" s="563"/>
      <c r="I16" s="564"/>
      <c r="J16" s="564"/>
      <c r="K16" s="565"/>
      <c r="L16" s="566"/>
      <c r="M16" s="564"/>
      <c r="N16" s="618">
        <v>2272</v>
      </c>
      <c r="O16" s="564">
        <v>1939</v>
      </c>
      <c r="P16" s="564">
        <v>1651</v>
      </c>
      <c r="Q16" s="566">
        <v>1875</v>
      </c>
      <c r="R16" s="624"/>
    </row>
    <row r="17" spans="1:18" s="335" customFormat="1">
      <c r="A17" s="1096"/>
      <c r="B17" s="561" t="s">
        <v>184</v>
      </c>
      <c r="C17" s="562"/>
      <c r="D17" s="563"/>
      <c r="E17" s="563"/>
      <c r="F17" s="563"/>
      <c r="G17" s="563"/>
      <c r="H17" s="563"/>
      <c r="I17" s="564"/>
      <c r="J17" s="564"/>
      <c r="K17" s="565"/>
      <c r="L17" s="566"/>
      <c r="M17" s="564"/>
      <c r="N17" s="618">
        <v>5279</v>
      </c>
      <c r="O17" s="564">
        <v>4679</v>
      </c>
      <c r="P17" s="564">
        <v>3695</v>
      </c>
      <c r="Q17" s="566">
        <v>3816</v>
      </c>
      <c r="R17" s="624"/>
    </row>
    <row r="18" spans="1:18" s="335" customFormat="1">
      <c r="A18" s="1096"/>
      <c r="B18" s="561" t="s">
        <v>187</v>
      </c>
      <c r="C18" s="562"/>
      <c r="D18" s="563"/>
      <c r="E18" s="563"/>
      <c r="F18" s="563"/>
      <c r="G18" s="563"/>
      <c r="H18" s="563"/>
      <c r="I18" s="564"/>
      <c r="J18" s="564"/>
      <c r="K18" s="565"/>
      <c r="L18" s="566"/>
      <c r="M18" s="564"/>
      <c r="N18" s="618">
        <v>4215</v>
      </c>
      <c r="O18" s="564">
        <v>4967</v>
      </c>
      <c r="P18" s="564">
        <v>4310</v>
      </c>
      <c r="Q18" s="566">
        <v>4811</v>
      </c>
      <c r="R18" s="624"/>
    </row>
    <row r="19" spans="1:18" s="335" customFormat="1">
      <c r="A19" s="1096"/>
      <c r="B19" s="528" t="s">
        <v>191</v>
      </c>
      <c r="C19" s="529"/>
      <c r="D19" s="530"/>
      <c r="E19" s="530"/>
      <c r="F19" s="530"/>
      <c r="G19" s="530"/>
      <c r="H19" s="530"/>
      <c r="I19" s="606"/>
      <c r="J19" s="606"/>
      <c r="K19" s="607"/>
      <c r="L19" s="608"/>
      <c r="M19" s="609"/>
      <c r="N19" s="610">
        <v>41232</v>
      </c>
      <c r="O19" s="609">
        <v>38314</v>
      </c>
      <c r="P19" s="609">
        <v>34833</v>
      </c>
      <c r="Q19" s="608">
        <v>35525</v>
      </c>
      <c r="R19" s="611"/>
    </row>
    <row r="20" spans="1:18" s="335" customFormat="1">
      <c r="A20" s="1097"/>
      <c r="B20" s="544" t="s">
        <v>58</v>
      </c>
      <c r="C20" s="545"/>
      <c r="D20" s="546"/>
      <c r="E20" s="546"/>
      <c r="F20" s="546"/>
      <c r="G20" s="546"/>
      <c r="H20" s="546"/>
      <c r="I20" s="547"/>
      <c r="J20" s="547"/>
      <c r="K20" s="548"/>
      <c r="L20" s="549"/>
      <c r="M20" s="547"/>
      <c r="N20" s="622">
        <v>699</v>
      </c>
      <c r="O20" s="547">
        <v>830</v>
      </c>
      <c r="P20" s="547">
        <v>605</v>
      </c>
      <c r="Q20" s="549">
        <v>969</v>
      </c>
      <c r="R20" s="625"/>
    </row>
    <row r="21" spans="1:18">
      <c r="A21" s="1092" t="s">
        <v>53</v>
      </c>
      <c r="B21" s="561" t="s">
        <v>174</v>
      </c>
      <c r="C21" s="562"/>
      <c r="D21" s="563"/>
      <c r="E21" s="563"/>
      <c r="F21" s="563"/>
      <c r="G21" s="563"/>
      <c r="H21" s="563"/>
      <c r="I21" s="564"/>
      <c r="J21" s="564"/>
      <c r="K21" s="565"/>
      <c r="L21" s="566"/>
      <c r="M21" s="564"/>
      <c r="N21" s="618"/>
      <c r="O21" s="564"/>
      <c r="P21" s="564"/>
      <c r="Q21" s="583"/>
      <c r="R21" s="619"/>
    </row>
    <row r="22" spans="1:18">
      <c r="A22" s="1093"/>
      <c r="B22" s="561" t="s">
        <v>184</v>
      </c>
      <c r="C22" s="562"/>
      <c r="D22" s="563"/>
      <c r="E22" s="563"/>
      <c r="F22" s="563"/>
      <c r="G22" s="563"/>
      <c r="H22" s="563"/>
      <c r="I22" s="564"/>
      <c r="J22" s="564"/>
      <c r="K22" s="565"/>
      <c r="L22" s="566"/>
      <c r="M22" s="564"/>
      <c r="N22" s="618"/>
      <c r="O22" s="564"/>
      <c r="P22" s="564"/>
      <c r="Q22" s="583"/>
      <c r="R22" s="619"/>
    </row>
    <row r="23" spans="1:18">
      <c r="A23" s="1093"/>
      <c r="B23" s="561" t="s">
        <v>187</v>
      </c>
      <c r="C23" s="562"/>
      <c r="D23" s="563"/>
      <c r="E23" s="563"/>
      <c r="F23" s="563"/>
      <c r="G23" s="563"/>
      <c r="H23" s="563"/>
      <c r="I23" s="564"/>
      <c r="J23" s="564"/>
      <c r="K23" s="565"/>
      <c r="L23" s="566"/>
      <c r="M23" s="564"/>
      <c r="N23" s="618"/>
      <c r="O23" s="564"/>
      <c r="P23" s="564"/>
      <c r="Q23" s="583"/>
      <c r="R23" s="619"/>
    </row>
    <row r="24" spans="1:18" s="335" customFormat="1">
      <c r="A24" s="1093"/>
      <c r="B24" s="528" t="s">
        <v>191</v>
      </c>
      <c r="C24" s="529"/>
      <c r="D24" s="530"/>
      <c r="E24" s="530"/>
      <c r="F24" s="530"/>
      <c r="G24" s="530"/>
      <c r="H24" s="530"/>
      <c r="I24" s="606"/>
      <c r="J24" s="606"/>
      <c r="K24" s="607"/>
      <c r="L24" s="608"/>
      <c r="M24" s="609"/>
      <c r="N24" s="610"/>
      <c r="O24" s="609"/>
      <c r="P24" s="609"/>
      <c r="Q24" s="620"/>
      <c r="R24" s="621"/>
    </row>
    <row r="25" spans="1:18">
      <c r="A25" s="1095"/>
      <c r="B25" s="544" t="s">
        <v>58</v>
      </c>
      <c r="C25" s="545"/>
      <c r="D25" s="546"/>
      <c r="E25" s="546"/>
      <c r="F25" s="546"/>
      <c r="G25" s="546"/>
      <c r="H25" s="546"/>
      <c r="I25" s="547"/>
      <c r="J25" s="547"/>
      <c r="K25" s="548"/>
      <c r="L25" s="549"/>
      <c r="M25" s="547"/>
      <c r="N25" s="622"/>
      <c r="O25" s="547"/>
      <c r="P25" s="547"/>
      <c r="Q25" s="591"/>
      <c r="R25" s="623"/>
    </row>
    <row r="26" spans="1:18">
      <c r="A26" s="1092" t="s">
        <v>100</v>
      </c>
      <c r="B26" s="561" t="s">
        <v>174</v>
      </c>
      <c r="C26" s="562">
        <v>4613</v>
      </c>
      <c r="D26" s="563">
        <v>4989</v>
      </c>
      <c r="E26" s="563">
        <v>6257</v>
      </c>
      <c r="F26" s="563">
        <v>8561</v>
      </c>
      <c r="G26" s="563">
        <v>11231</v>
      </c>
      <c r="H26" s="563">
        <v>12320</v>
      </c>
      <c r="I26" s="564">
        <v>11750</v>
      </c>
      <c r="J26" s="564">
        <v>12588</v>
      </c>
      <c r="K26" s="565">
        <v>14045</v>
      </c>
      <c r="L26" s="566">
        <v>15259</v>
      </c>
      <c r="M26" s="564">
        <v>16763</v>
      </c>
      <c r="N26" s="618">
        <v>18331</v>
      </c>
      <c r="O26" s="564">
        <v>20844</v>
      </c>
      <c r="P26" s="564">
        <v>21087.785268814496</v>
      </c>
      <c r="Q26" s="566">
        <v>22990.456528474271</v>
      </c>
      <c r="R26" s="624"/>
    </row>
    <row r="27" spans="1:18">
      <c r="A27" s="1093"/>
      <c r="B27" s="561" t="s">
        <v>184</v>
      </c>
      <c r="C27" s="562">
        <v>10806</v>
      </c>
      <c r="D27" s="563">
        <v>13036</v>
      </c>
      <c r="E27" s="563">
        <v>14689</v>
      </c>
      <c r="F27" s="563">
        <v>13224</v>
      </c>
      <c r="G27" s="563">
        <v>18462</v>
      </c>
      <c r="H27" s="563">
        <v>20883</v>
      </c>
      <c r="I27" s="564">
        <v>19940</v>
      </c>
      <c r="J27" s="564">
        <v>21449</v>
      </c>
      <c r="K27" s="565">
        <v>23715</v>
      </c>
      <c r="L27" s="566">
        <v>27114</v>
      </c>
      <c r="M27" s="564">
        <v>29418</v>
      </c>
      <c r="N27" s="618">
        <v>30360</v>
      </c>
      <c r="O27" s="564">
        <v>32375</v>
      </c>
      <c r="P27" s="564">
        <v>33055.145183401728</v>
      </c>
      <c r="Q27" s="566">
        <v>33152.806031379063</v>
      </c>
      <c r="R27" s="624"/>
    </row>
    <row r="28" spans="1:18" s="335" customFormat="1">
      <c r="A28" s="1093"/>
      <c r="B28" s="528" t="s">
        <v>191</v>
      </c>
      <c r="C28" s="529"/>
      <c r="D28" s="530"/>
      <c r="E28" s="530"/>
      <c r="F28" s="530"/>
      <c r="G28" s="530"/>
      <c r="H28" s="530"/>
      <c r="I28" s="606"/>
      <c r="J28" s="606"/>
      <c r="K28" s="607"/>
      <c r="L28" s="608"/>
      <c r="M28" s="609"/>
      <c r="N28" s="610">
        <v>97446</v>
      </c>
      <c r="O28" s="609">
        <v>97844</v>
      </c>
      <c r="P28" s="609">
        <v>93637.62020611667</v>
      </c>
      <c r="Q28" s="608">
        <v>101381.53432659786</v>
      </c>
      <c r="R28" s="611"/>
    </row>
    <row r="29" spans="1:18">
      <c r="A29" s="1093"/>
      <c r="B29" s="561" t="s">
        <v>187</v>
      </c>
      <c r="C29" s="562">
        <v>25671</v>
      </c>
      <c r="D29" s="563">
        <v>30013</v>
      </c>
      <c r="E29" s="563">
        <v>37722</v>
      </c>
      <c r="F29" s="563">
        <v>44209</v>
      </c>
      <c r="G29" s="563">
        <v>61570</v>
      </c>
      <c r="H29" s="563">
        <v>63040</v>
      </c>
      <c r="I29" s="564">
        <v>60906</v>
      </c>
      <c r="J29" s="564">
        <v>64718</v>
      </c>
      <c r="K29" s="565">
        <v>68129</v>
      </c>
      <c r="L29" s="566">
        <v>78026</v>
      </c>
      <c r="M29" s="564">
        <v>84941</v>
      </c>
      <c r="N29" s="618">
        <v>11287</v>
      </c>
      <c r="O29" s="564">
        <v>11537</v>
      </c>
      <c r="P29" s="564">
        <v>11788.77377745533</v>
      </c>
      <c r="Q29" s="566">
        <v>12780.971823793479</v>
      </c>
      <c r="R29" s="624"/>
    </row>
    <row r="30" spans="1:18" ht="14.4" thickBot="1">
      <c r="A30" s="1094"/>
      <c r="B30" s="571" t="s">
        <v>58</v>
      </c>
      <c r="C30" s="572">
        <v>4635</v>
      </c>
      <c r="D30" s="573">
        <v>5237</v>
      </c>
      <c r="E30" s="573">
        <v>7379</v>
      </c>
      <c r="F30" s="573">
        <v>7914</v>
      </c>
      <c r="G30" s="573">
        <v>10939</v>
      </c>
      <c r="H30" s="573">
        <v>11563</v>
      </c>
      <c r="I30" s="574">
        <v>12497</v>
      </c>
      <c r="J30" s="574">
        <v>15192</v>
      </c>
      <c r="K30" s="575">
        <v>18619</v>
      </c>
      <c r="L30" s="576">
        <v>21868</v>
      </c>
      <c r="M30" s="574">
        <v>26912</v>
      </c>
      <c r="N30" s="626">
        <v>18924</v>
      </c>
      <c r="O30" s="574">
        <v>20594</v>
      </c>
      <c r="P30" s="574">
        <v>17999.602768820201</v>
      </c>
      <c r="Q30" s="576">
        <v>24433.841151748114</v>
      </c>
      <c r="R30" s="627"/>
    </row>
    <row r="32" spans="1:18">
      <c r="A32" s="344"/>
    </row>
    <row r="33" spans="3:3">
      <c r="C33" s="581"/>
    </row>
  </sheetData>
  <mergeCells count="5">
    <mergeCell ref="A26:A30"/>
    <mergeCell ref="A6:A10"/>
    <mergeCell ref="A11:A15"/>
    <mergeCell ref="A16:A20"/>
    <mergeCell ref="A21:A25"/>
  </mergeCells>
  <phoneticPr fontId="0" type="noConversion"/>
  <pageMargins left="0.75" right="0.75" top="1" bottom="1" header="0.51200000000000001" footer="0.51200000000000001"/>
  <pageSetup paperSize="9" scale="7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zoomScale="80" workbookViewId="0">
      <selection activeCell="T23" sqref="T23"/>
    </sheetView>
  </sheetViews>
  <sheetFormatPr defaultRowHeight="13.8"/>
  <cols>
    <col min="1" max="1" width="9.109375" style="334" customWidth="1"/>
    <col min="2" max="2" width="15" style="334" bestFit="1" customWidth="1"/>
    <col min="3" max="16" width="8.88671875" style="334"/>
    <col min="17" max="18" width="8.88671875" style="335"/>
    <col min="19" max="16384" width="8.88671875" style="334"/>
  </cols>
  <sheetData>
    <row r="1" spans="1:18" ht="15.6">
      <c r="A1" s="333" t="s">
        <v>0</v>
      </c>
      <c r="B1" s="511"/>
    </row>
    <row r="2" spans="1:18">
      <c r="A2" s="334" t="s">
        <v>240</v>
      </c>
    </row>
    <row r="3" spans="1:18">
      <c r="A3" s="336" t="s">
        <v>306</v>
      </c>
    </row>
    <row r="4" spans="1:18" ht="14.4" thickBot="1"/>
    <row r="5" spans="1:18" s="519" customFormat="1">
      <c r="A5" s="512" t="s">
        <v>78</v>
      </c>
      <c r="B5" s="512" t="s">
        <v>241</v>
      </c>
      <c r="C5" s="513">
        <v>1996</v>
      </c>
      <c r="D5" s="514">
        <f t="shared" ref="D5:I5" si="0">C5+1</f>
        <v>1997</v>
      </c>
      <c r="E5" s="514">
        <f t="shared" si="0"/>
        <v>1998</v>
      </c>
      <c r="F5" s="514">
        <f t="shared" si="0"/>
        <v>1999</v>
      </c>
      <c r="G5" s="514">
        <f t="shared" si="0"/>
        <v>2000</v>
      </c>
      <c r="H5" s="514">
        <f t="shared" si="0"/>
        <v>2001</v>
      </c>
      <c r="I5" s="514">
        <f t="shared" si="0"/>
        <v>2002</v>
      </c>
      <c r="J5" s="514">
        <f>I5+1</f>
        <v>2003</v>
      </c>
      <c r="K5" s="515">
        <f>J5+1</f>
        <v>2004</v>
      </c>
      <c r="L5" s="516">
        <v>2005</v>
      </c>
      <c r="M5" s="516">
        <v>2006</v>
      </c>
      <c r="N5" s="517">
        <v>2007</v>
      </c>
      <c r="O5" s="514">
        <v>2008</v>
      </c>
      <c r="P5" s="514">
        <v>2009</v>
      </c>
      <c r="Q5" s="516">
        <v>2010</v>
      </c>
      <c r="R5" s="582">
        <v>2011</v>
      </c>
    </row>
    <row r="6" spans="1:18">
      <c r="A6" s="1092" t="s">
        <v>80</v>
      </c>
      <c r="B6" s="520" t="s">
        <v>174</v>
      </c>
      <c r="C6" s="521">
        <v>19214</v>
      </c>
      <c r="D6" s="522">
        <v>19430</v>
      </c>
      <c r="E6" s="522">
        <v>18376</v>
      </c>
      <c r="F6" s="522">
        <v>17877</v>
      </c>
      <c r="G6" s="522">
        <v>13536</v>
      </c>
      <c r="H6" s="522">
        <v>18330</v>
      </c>
      <c r="I6" s="523">
        <v>25495</v>
      </c>
      <c r="J6" s="523">
        <v>32091</v>
      </c>
      <c r="K6" s="524">
        <v>31449</v>
      </c>
      <c r="L6" s="525">
        <v>28028</v>
      </c>
      <c r="M6" s="525">
        <v>32487</v>
      </c>
      <c r="N6" s="526">
        <v>28408</v>
      </c>
      <c r="O6" s="523">
        <v>32249</v>
      </c>
      <c r="P6" s="523">
        <v>27843</v>
      </c>
      <c r="Q6" s="525">
        <v>30702</v>
      </c>
      <c r="R6" s="527">
        <v>32582</v>
      </c>
    </row>
    <row r="7" spans="1:18">
      <c r="A7" s="1093"/>
      <c r="B7" s="528" t="s">
        <v>184</v>
      </c>
      <c r="C7" s="529">
        <v>9601</v>
      </c>
      <c r="D7" s="530">
        <v>8980</v>
      </c>
      <c r="E7" s="530">
        <v>7702</v>
      </c>
      <c r="F7" s="530">
        <v>7141</v>
      </c>
      <c r="G7" s="530">
        <v>5498</v>
      </c>
      <c r="H7" s="530">
        <v>6580</v>
      </c>
      <c r="I7" s="531">
        <v>8250</v>
      </c>
      <c r="J7" s="531">
        <v>10293</v>
      </c>
      <c r="K7" s="532">
        <v>10440</v>
      </c>
      <c r="L7" s="533">
        <v>9548</v>
      </c>
      <c r="M7" s="533">
        <v>12044</v>
      </c>
      <c r="N7" s="534">
        <v>10650</v>
      </c>
      <c r="O7" s="531">
        <v>10917</v>
      </c>
      <c r="P7" s="531">
        <v>9540</v>
      </c>
      <c r="Q7" s="533">
        <v>10580</v>
      </c>
      <c r="R7" s="535">
        <v>11649</v>
      </c>
    </row>
    <row r="8" spans="1:18">
      <c r="A8" s="1093"/>
      <c r="B8" s="528" t="s">
        <v>201</v>
      </c>
      <c r="C8" s="529">
        <v>10131</v>
      </c>
      <c r="D8" s="530">
        <v>9981</v>
      </c>
      <c r="E8" s="530">
        <v>9380</v>
      </c>
      <c r="F8" s="530">
        <v>9156</v>
      </c>
      <c r="G8" s="530">
        <v>7428</v>
      </c>
      <c r="H8" s="530">
        <v>8583</v>
      </c>
      <c r="I8" s="531">
        <v>11842</v>
      </c>
      <c r="J8" s="531">
        <v>15090</v>
      </c>
      <c r="K8" s="532">
        <v>14205</v>
      </c>
      <c r="L8" s="628">
        <v>13007</v>
      </c>
      <c r="M8" s="533">
        <v>14835</v>
      </c>
      <c r="N8" s="534">
        <v>12506</v>
      </c>
      <c r="O8" s="531">
        <v>12733</v>
      </c>
      <c r="P8" s="531">
        <v>11439</v>
      </c>
      <c r="Q8" s="533">
        <v>12506</v>
      </c>
      <c r="R8" s="535">
        <v>13382</v>
      </c>
    </row>
    <row r="9" spans="1:18">
      <c r="A9" s="1093"/>
      <c r="B9" s="528" t="s">
        <v>191</v>
      </c>
      <c r="C9" s="529"/>
      <c r="D9" s="530"/>
      <c r="E9" s="530"/>
      <c r="F9" s="530"/>
      <c r="G9" s="530"/>
      <c r="H9" s="530"/>
      <c r="I9" s="531"/>
      <c r="J9" s="531"/>
      <c r="K9" s="532"/>
      <c r="L9" s="628"/>
      <c r="M9" s="533"/>
      <c r="N9" s="534">
        <v>858</v>
      </c>
      <c r="O9" s="531">
        <v>1201</v>
      </c>
      <c r="P9" s="531">
        <v>1120</v>
      </c>
      <c r="Q9" s="533">
        <v>1392</v>
      </c>
      <c r="R9" s="535">
        <v>1427</v>
      </c>
    </row>
    <row r="10" spans="1:18">
      <c r="A10" s="1093"/>
      <c r="B10" s="536" t="s">
        <v>192</v>
      </c>
      <c r="C10" s="537"/>
      <c r="D10" s="538"/>
      <c r="E10" s="538"/>
      <c r="F10" s="538"/>
      <c r="G10" s="538"/>
      <c r="H10" s="538"/>
      <c r="I10" s="539"/>
      <c r="J10" s="539"/>
      <c r="K10" s="540"/>
      <c r="L10" s="629"/>
      <c r="M10" s="541"/>
      <c r="N10" s="542"/>
      <c r="O10" s="539"/>
      <c r="P10" s="539"/>
      <c r="Q10" s="541">
        <v>433</v>
      </c>
      <c r="R10" s="543">
        <v>515</v>
      </c>
    </row>
    <row r="11" spans="1:18">
      <c r="A11" s="1093"/>
      <c r="B11" s="544" t="s">
        <v>58</v>
      </c>
      <c r="C11" s="545">
        <v>1123</v>
      </c>
      <c r="D11" s="546">
        <v>1255</v>
      </c>
      <c r="E11" s="546">
        <v>1260</v>
      </c>
      <c r="F11" s="546">
        <v>1183</v>
      </c>
      <c r="G11" s="546">
        <v>1061</v>
      </c>
      <c r="H11" s="546">
        <v>1209</v>
      </c>
      <c r="I11" s="547">
        <v>1794</v>
      </c>
      <c r="J11" s="547">
        <v>2515</v>
      </c>
      <c r="K11" s="548">
        <v>2633</v>
      </c>
      <c r="L11" s="549">
        <v>2672</v>
      </c>
      <c r="M11" s="549">
        <v>3411</v>
      </c>
      <c r="N11" s="550">
        <v>2278</v>
      </c>
      <c r="O11" s="547">
        <v>2719</v>
      </c>
      <c r="P11" s="547">
        <v>2504</v>
      </c>
      <c r="Q11" s="549">
        <v>2495</v>
      </c>
      <c r="R11" s="551">
        <v>2557</v>
      </c>
    </row>
    <row r="12" spans="1:18">
      <c r="A12" s="1095"/>
      <c r="B12" s="552" t="s">
        <v>141</v>
      </c>
      <c r="C12" s="553">
        <f t="shared" ref="C12:I12" si="1">SUM(C6:C11)</f>
        <v>40069</v>
      </c>
      <c r="D12" s="554">
        <f t="shared" si="1"/>
        <v>39646</v>
      </c>
      <c r="E12" s="554">
        <f t="shared" si="1"/>
        <v>36718</v>
      </c>
      <c r="F12" s="554">
        <f t="shared" si="1"/>
        <v>35357</v>
      </c>
      <c r="G12" s="554">
        <f t="shared" si="1"/>
        <v>27523</v>
      </c>
      <c r="H12" s="554">
        <f>SUM(H6:H11)</f>
        <v>34702</v>
      </c>
      <c r="I12" s="555">
        <f t="shared" si="1"/>
        <v>47381</v>
      </c>
      <c r="J12" s="555">
        <f>SUM(J6:J11)</f>
        <v>59989</v>
      </c>
      <c r="K12" s="556">
        <f>SUM(K6:K11)</f>
        <v>58727</v>
      </c>
      <c r="L12" s="557">
        <v>53255</v>
      </c>
      <c r="M12" s="557">
        <f t="shared" ref="M12:R12" si="2">SUM(M6:M11)</f>
        <v>62777</v>
      </c>
      <c r="N12" s="570">
        <f t="shared" si="2"/>
        <v>54700</v>
      </c>
      <c r="O12" s="555">
        <f t="shared" si="2"/>
        <v>59819</v>
      </c>
      <c r="P12" s="555">
        <f t="shared" si="2"/>
        <v>52446</v>
      </c>
      <c r="Q12" s="557">
        <f t="shared" si="2"/>
        <v>58108</v>
      </c>
      <c r="R12" s="560">
        <f t="shared" si="2"/>
        <v>62112</v>
      </c>
    </row>
    <row r="13" spans="1:18">
      <c r="A13" s="1092" t="s">
        <v>83</v>
      </c>
      <c r="B13" s="561" t="s">
        <v>174</v>
      </c>
      <c r="C13" s="562">
        <v>11396</v>
      </c>
      <c r="D13" s="563">
        <v>7422</v>
      </c>
      <c r="E13" s="563">
        <v>6843</v>
      </c>
      <c r="F13" s="563">
        <v>6843</v>
      </c>
      <c r="G13" s="563">
        <v>5229</v>
      </c>
      <c r="H13" s="563">
        <v>5067</v>
      </c>
      <c r="I13" s="564">
        <v>4732</v>
      </c>
      <c r="J13" s="564">
        <v>4729</v>
      </c>
      <c r="K13" s="565">
        <v>4679</v>
      </c>
      <c r="L13" s="566">
        <v>4554</v>
      </c>
      <c r="M13" s="566">
        <v>5741</v>
      </c>
      <c r="N13" s="567">
        <v>8189</v>
      </c>
      <c r="O13" s="564">
        <v>11244</v>
      </c>
      <c r="P13" s="564">
        <v>13177</v>
      </c>
      <c r="Q13" s="566">
        <v>15626</v>
      </c>
      <c r="R13" s="568">
        <v>17292</v>
      </c>
    </row>
    <row r="14" spans="1:18">
      <c r="A14" s="1093"/>
      <c r="B14" s="561" t="s">
        <v>184</v>
      </c>
      <c r="C14" s="562">
        <v>187681</v>
      </c>
      <c r="D14" s="563">
        <v>129937</v>
      </c>
      <c r="E14" s="563">
        <v>125704</v>
      </c>
      <c r="F14" s="563">
        <v>125704</v>
      </c>
      <c r="G14" s="563">
        <v>112269</v>
      </c>
      <c r="H14" s="563">
        <v>109375</v>
      </c>
      <c r="I14" s="564">
        <v>108515</v>
      </c>
      <c r="J14" s="564">
        <v>110835</v>
      </c>
      <c r="K14" s="565">
        <v>112527</v>
      </c>
      <c r="L14" s="566">
        <v>111088</v>
      </c>
      <c r="M14" s="566">
        <v>126804</v>
      </c>
      <c r="N14" s="567">
        <v>145040</v>
      </c>
      <c r="O14" s="564">
        <v>151765</v>
      </c>
      <c r="P14" s="564">
        <v>164459</v>
      </c>
      <c r="Q14" s="566">
        <v>187237</v>
      </c>
      <c r="R14" s="568">
        <v>197594</v>
      </c>
    </row>
    <row r="15" spans="1:18">
      <c r="A15" s="1093"/>
      <c r="B15" s="561" t="s">
        <v>201</v>
      </c>
      <c r="C15" s="562">
        <v>14103</v>
      </c>
      <c r="D15" s="563">
        <v>8646</v>
      </c>
      <c r="E15" s="563">
        <v>7046</v>
      </c>
      <c r="F15" s="563">
        <v>7046</v>
      </c>
      <c r="G15" s="563">
        <v>6007</v>
      </c>
      <c r="H15" s="563">
        <v>6020</v>
      </c>
      <c r="I15" s="564">
        <v>5588</v>
      </c>
      <c r="J15" s="564">
        <v>5476</v>
      </c>
      <c r="K15" s="565">
        <v>5256</v>
      </c>
      <c r="L15" s="566">
        <v>5168</v>
      </c>
      <c r="M15" s="566">
        <v>5993</v>
      </c>
      <c r="N15" s="567">
        <v>8023</v>
      </c>
      <c r="O15" s="564">
        <v>9873</v>
      </c>
      <c r="P15" s="564">
        <v>11033</v>
      </c>
      <c r="Q15" s="566">
        <v>13824</v>
      </c>
      <c r="R15" s="568">
        <v>16262</v>
      </c>
    </row>
    <row r="16" spans="1:18">
      <c r="A16" s="1093"/>
      <c r="B16" s="528" t="s">
        <v>191</v>
      </c>
      <c r="C16" s="529"/>
      <c r="D16" s="530"/>
      <c r="E16" s="530"/>
      <c r="F16" s="530"/>
      <c r="G16" s="530"/>
      <c r="H16" s="530"/>
      <c r="I16" s="531"/>
      <c r="J16" s="531"/>
      <c r="K16" s="532"/>
      <c r="L16" s="628"/>
      <c r="M16" s="533"/>
      <c r="N16" s="534">
        <v>2538</v>
      </c>
      <c r="O16" s="531">
        <v>2596</v>
      </c>
      <c r="P16" s="531">
        <v>2777</v>
      </c>
      <c r="Q16" s="533">
        <v>3505</v>
      </c>
      <c r="R16" s="535">
        <v>4048</v>
      </c>
    </row>
    <row r="17" spans="1:18">
      <c r="A17" s="1093"/>
      <c r="B17" s="536" t="s">
        <v>192</v>
      </c>
      <c r="C17" s="537"/>
      <c r="D17" s="538"/>
      <c r="E17" s="538"/>
      <c r="F17" s="538"/>
      <c r="G17" s="538"/>
      <c r="H17" s="538"/>
      <c r="I17" s="539"/>
      <c r="J17" s="539"/>
      <c r="K17" s="540"/>
      <c r="L17" s="629"/>
      <c r="M17" s="541"/>
      <c r="N17" s="542"/>
      <c r="O17" s="539"/>
      <c r="P17" s="539"/>
      <c r="Q17" s="541">
        <v>255</v>
      </c>
      <c r="R17" s="543">
        <v>416</v>
      </c>
    </row>
    <row r="18" spans="1:18">
      <c r="A18" s="1093"/>
      <c r="B18" s="544" t="s">
        <v>58</v>
      </c>
      <c r="C18" s="545">
        <v>1920</v>
      </c>
      <c r="D18" s="546">
        <v>1681</v>
      </c>
      <c r="E18" s="546">
        <v>1855</v>
      </c>
      <c r="F18" s="546">
        <v>1855</v>
      </c>
      <c r="G18" s="546">
        <v>2375</v>
      </c>
      <c r="H18" s="546">
        <v>1280</v>
      </c>
      <c r="I18" s="547">
        <v>1183</v>
      </c>
      <c r="J18" s="547">
        <v>1471</v>
      </c>
      <c r="K18" s="548">
        <v>1730</v>
      </c>
      <c r="L18" s="549">
        <v>2134</v>
      </c>
      <c r="M18" s="549">
        <v>2861</v>
      </c>
      <c r="N18" s="550">
        <v>1164</v>
      </c>
      <c r="O18" s="547">
        <v>1472</v>
      </c>
      <c r="P18" s="547">
        <v>1903</v>
      </c>
      <c r="Q18" s="549">
        <v>2246</v>
      </c>
      <c r="R18" s="551">
        <v>2711</v>
      </c>
    </row>
    <row r="19" spans="1:18">
      <c r="A19" s="1095"/>
      <c r="B19" s="552" t="s">
        <v>141</v>
      </c>
      <c r="C19" s="553">
        <f t="shared" ref="C19:K19" si="3">SUM(C13:C18)</f>
        <v>215100</v>
      </c>
      <c r="D19" s="554">
        <f t="shared" si="3"/>
        <v>147686</v>
      </c>
      <c r="E19" s="554">
        <f t="shared" si="3"/>
        <v>141448</v>
      </c>
      <c r="F19" s="554">
        <f t="shared" si="3"/>
        <v>141448</v>
      </c>
      <c r="G19" s="554">
        <f t="shared" si="3"/>
        <v>125880</v>
      </c>
      <c r="H19" s="554">
        <f t="shared" si="3"/>
        <v>121742</v>
      </c>
      <c r="I19" s="555">
        <f t="shared" si="3"/>
        <v>120018</v>
      </c>
      <c r="J19" s="555">
        <f t="shared" si="3"/>
        <v>122511</v>
      </c>
      <c r="K19" s="556">
        <f t="shared" si="3"/>
        <v>124192</v>
      </c>
      <c r="L19" s="557">
        <v>122944</v>
      </c>
      <c r="M19" s="557">
        <f t="shared" ref="M19:R19" si="4">SUM(M13:M18)</f>
        <v>141399</v>
      </c>
      <c r="N19" s="570">
        <f t="shared" si="4"/>
        <v>164954</v>
      </c>
      <c r="O19" s="570">
        <f t="shared" si="4"/>
        <v>176950</v>
      </c>
      <c r="P19" s="570">
        <f t="shared" si="4"/>
        <v>193349</v>
      </c>
      <c r="Q19" s="570">
        <f t="shared" si="4"/>
        <v>222693</v>
      </c>
      <c r="R19" s="560">
        <f t="shared" si="4"/>
        <v>238323</v>
      </c>
    </row>
    <row r="20" spans="1:18" s="335" customFormat="1">
      <c r="A20" s="1092" t="s">
        <v>46</v>
      </c>
      <c r="B20" s="561" t="s">
        <v>174</v>
      </c>
      <c r="C20" s="562"/>
      <c r="D20" s="563"/>
      <c r="E20" s="563"/>
      <c r="F20" s="563"/>
      <c r="G20" s="563"/>
      <c r="H20" s="563"/>
      <c r="I20" s="564"/>
      <c r="J20" s="564"/>
      <c r="K20" s="565"/>
      <c r="L20" s="566"/>
      <c r="M20" s="566"/>
      <c r="N20" s="567">
        <v>6746</v>
      </c>
      <c r="O20" s="564">
        <v>4920</v>
      </c>
      <c r="P20" s="564">
        <v>3113</v>
      </c>
      <c r="Q20" s="566">
        <v>3533</v>
      </c>
      <c r="R20" s="568">
        <v>4344</v>
      </c>
    </row>
    <row r="21" spans="1:18" s="335" customFormat="1">
      <c r="A21" s="1096"/>
      <c r="B21" s="561" t="s">
        <v>184</v>
      </c>
      <c r="C21" s="562"/>
      <c r="D21" s="563"/>
      <c r="E21" s="563"/>
      <c r="F21" s="563"/>
      <c r="G21" s="563"/>
      <c r="H21" s="563"/>
      <c r="I21" s="564"/>
      <c r="J21" s="564"/>
      <c r="K21" s="565"/>
      <c r="L21" s="566"/>
      <c r="M21" s="566"/>
      <c r="N21" s="567">
        <v>17275</v>
      </c>
      <c r="O21" s="564">
        <v>11312</v>
      </c>
      <c r="P21" s="564">
        <v>7141</v>
      </c>
      <c r="Q21" s="566">
        <v>8332</v>
      </c>
      <c r="R21" s="568">
        <v>11083</v>
      </c>
    </row>
    <row r="22" spans="1:18" s="335" customFormat="1">
      <c r="A22" s="1096"/>
      <c r="B22" s="561" t="s">
        <v>201</v>
      </c>
      <c r="C22" s="562"/>
      <c r="D22" s="563"/>
      <c r="E22" s="563"/>
      <c r="F22" s="563"/>
      <c r="G22" s="563"/>
      <c r="H22" s="563"/>
      <c r="I22" s="564"/>
      <c r="J22" s="564"/>
      <c r="K22" s="565"/>
      <c r="L22" s="566"/>
      <c r="M22" s="566"/>
      <c r="N22" s="567">
        <v>6683</v>
      </c>
      <c r="O22" s="564">
        <v>5135</v>
      </c>
      <c r="P22" s="564">
        <v>3674</v>
      </c>
      <c r="Q22" s="566">
        <v>4711</v>
      </c>
      <c r="R22" s="568">
        <v>5874</v>
      </c>
    </row>
    <row r="23" spans="1:18">
      <c r="A23" s="1096"/>
      <c r="B23" s="528" t="s">
        <v>191</v>
      </c>
      <c r="C23" s="529"/>
      <c r="D23" s="530"/>
      <c r="E23" s="530"/>
      <c r="F23" s="530"/>
      <c r="G23" s="530"/>
      <c r="H23" s="530"/>
      <c r="I23" s="531"/>
      <c r="J23" s="531"/>
      <c r="K23" s="532"/>
      <c r="L23" s="628"/>
      <c r="M23" s="533"/>
      <c r="N23" s="534">
        <v>91562</v>
      </c>
      <c r="O23" s="531">
        <v>61109</v>
      </c>
      <c r="P23" s="531">
        <v>42129</v>
      </c>
      <c r="Q23" s="533">
        <v>51404</v>
      </c>
      <c r="R23" s="535">
        <v>72258</v>
      </c>
    </row>
    <row r="24" spans="1:18">
      <c r="A24" s="1096"/>
      <c r="B24" s="536" t="s">
        <v>192</v>
      </c>
      <c r="C24" s="537"/>
      <c r="D24" s="538"/>
      <c r="E24" s="538"/>
      <c r="F24" s="538"/>
      <c r="G24" s="538"/>
      <c r="H24" s="538"/>
      <c r="I24" s="539"/>
      <c r="J24" s="539"/>
      <c r="K24" s="540"/>
      <c r="L24" s="629"/>
      <c r="M24" s="541"/>
      <c r="N24" s="542"/>
      <c r="O24" s="539"/>
      <c r="P24" s="539"/>
      <c r="Q24" s="541">
        <v>203</v>
      </c>
      <c r="R24" s="543">
        <v>326</v>
      </c>
    </row>
    <row r="25" spans="1:18" s="335" customFormat="1">
      <c r="A25" s="1096"/>
      <c r="B25" s="544" t="s">
        <v>58</v>
      </c>
      <c r="C25" s="545"/>
      <c r="D25" s="546"/>
      <c r="E25" s="546"/>
      <c r="F25" s="546"/>
      <c r="G25" s="546"/>
      <c r="H25" s="546"/>
      <c r="I25" s="547"/>
      <c r="J25" s="547"/>
      <c r="K25" s="548"/>
      <c r="L25" s="549"/>
      <c r="M25" s="549"/>
      <c r="N25" s="550">
        <v>1439</v>
      </c>
      <c r="O25" s="547">
        <v>1047</v>
      </c>
      <c r="P25" s="547">
        <v>675</v>
      </c>
      <c r="Q25" s="549">
        <v>660</v>
      </c>
      <c r="R25" s="551">
        <v>835</v>
      </c>
    </row>
    <row r="26" spans="1:18" s="335" customFormat="1">
      <c r="A26" s="1097"/>
      <c r="B26" s="552" t="s">
        <v>141</v>
      </c>
      <c r="C26" s="553"/>
      <c r="D26" s="554"/>
      <c r="E26" s="554"/>
      <c r="F26" s="554"/>
      <c r="G26" s="554"/>
      <c r="H26" s="554"/>
      <c r="I26" s="555"/>
      <c r="J26" s="555"/>
      <c r="K26" s="556"/>
      <c r="L26" s="557"/>
      <c r="M26" s="557"/>
      <c r="N26" s="570">
        <f>SUM(N20:N25)</f>
        <v>123705</v>
      </c>
      <c r="O26" s="555">
        <f>SUM(O20:O25)</f>
        <v>83523</v>
      </c>
      <c r="P26" s="555">
        <f>SUM(P20:P25)</f>
        <v>56732</v>
      </c>
      <c r="Q26" s="555">
        <f>SUM(Q20:Q25)</f>
        <v>68843</v>
      </c>
      <c r="R26" s="560">
        <f>SUM(R20:R25)</f>
        <v>94720</v>
      </c>
    </row>
    <row r="27" spans="1:18">
      <c r="A27" s="1092" t="s">
        <v>53</v>
      </c>
      <c r="B27" s="561" t="s">
        <v>174</v>
      </c>
      <c r="C27" s="562"/>
      <c r="D27" s="563"/>
      <c r="E27" s="563"/>
      <c r="F27" s="563"/>
      <c r="G27" s="563"/>
      <c r="H27" s="563"/>
      <c r="I27" s="564"/>
      <c r="J27" s="564"/>
      <c r="K27" s="565"/>
      <c r="L27" s="566"/>
      <c r="M27" s="566"/>
      <c r="N27" s="567"/>
      <c r="O27" s="564"/>
      <c r="P27" s="564"/>
      <c r="Q27" s="566">
        <v>13628</v>
      </c>
      <c r="R27" s="568">
        <v>15414</v>
      </c>
    </row>
    <row r="28" spans="1:18">
      <c r="A28" s="1093"/>
      <c r="B28" s="561" t="s">
        <v>184</v>
      </c>
      <c r="C28" s="562"/>
      <c r="D28" s="563"/>
      <c r="E28" s="563"/>
      <c r="F28" s="563"/>
      <c r="G28" s="563"/>
      <c r="H28" s="563"/>
      <c r="I28" s="564"/>
      <c r="J28" s="564"/>
      <c r="K28" s="565"/>
      <c r="L28" s="566"/>
      <c r="M28" s="566"/>
      <c r="N28" s="567"/>
      <c r="O28" s="564"/>
      <c r="P28" s="564"/>
      <c r="Q28" s="566">
        <v>23890</v>
      </c>
      <c r="R28" s="568">
        <v>25387</v>
      </c>
    </row>
    <row r="29" spans="1:18">
      <c r="A29" s="1093"/>
      <c r="B29" s="561" t="s">
        <v>201</v>
      </c>
      <c r="C29" s="562"/>
      <c r="D29" s="563"/>
      <c r="E29" s="563"/>
      <c r="F29" s="563"/>
      <c r="G29" s="563"/>
      <c r="H29" s="563"/>
      <c r="I29" s="564"/>
      <c r="J29" s="564"/>
      <c r="K29" s="565"/>
      <c r="L29" s="566"/>
      <c r="M29" s="566"/>
      <c r="N29" s="567"/>
      <c r="O29" s="564"/>
      <c r="P29" s="564"/>
      <c r="Q29" s="566">
        <v>10985</v>
      </c>
      <c r="R29" s="568">
        <v>12334</v>
      </c>
    </row>
    <row r="30" spans="1:18">
      <c r="A30" s="1093"/>
      <c r="B30" s="528" t="s">
        <v>191</v>
      </c>
      <c r="C30" s="529"/>
      <c r="D30" s="530"/>
      <c r="E30" s="530"/>
      <c r="F30" s="530"/>
      <c r="G30" s="530"/>
      <c r="H30" s="530"/>
      <c r="I30" s="531"/>
      <c r="J30" s="531"/>
      <c r="K30" s="532"/>
      <c r="L30" s="628"/>
      <c r="M30" s="533"/>
      <c r="N30" s="534"/>
      <c r="O30" s="531"/>
      <c r="P30" s="531"/>
      <c r="Q30" s="533">
        <v>5168</v>
      </c>
      <c r="R30" s="535">
        <v>4882</v>
      </c>
    </row>
    <row r="31" spans="1:18">
      <c r="A31" s="1093"/>
      <c r="B31" s="536" t="s">
        <v>192</v>
      </c>
      <c r="C31" s="537"/>
      <c r="D31" s="538"/>
      <c r="E31" s="538"/>
      <c r="F31" s="538"/>
      <c r="G31" s="538"/>
      <c r="H31" s="538"/>
      <c r="I31" s="539"/>
      <c r="J31" s="539"/>
      <c r="K31" s="540"/>
      <c r="L31" s="629"/>
      <c r="M31" s="541"/>
      <c r="N31" s="542"/>
      <c r="O31" s="539"/>
      <c r="P31" s="539"/>
      <c r="Q31" s="541">
        <v>79767</v>
      </c>
      <c r="R31" s="543">
        <v>112347</v>
      </c>
    </row>
    <row r="32" spans="1:18">
      <c r="A32" s="1093"/>
      <c r="B32" s="544" t="s">
        <v>58</v>
      </c>
      <c r="C32" s="545"/>
      <c r="D32" s="546"/>
      <c r="E32" s="546"/>
      <c r="F32" s="546"/>
      <c r="G32" s="546"/>
      <c r="H32" s="546"/>
      <c r="I32" s="547"/>
      <c r="J32" s="547"/>
      <c r="K32" s="548"/>
      <c r="L32" s="549"/>
      <c r="M32" s="549"/>
      <c r="N32" s="550"/>
      <c r="O32" s="547"/>
      <c r="P32" s="547"/>
      <c r="Q32" s="549">
        <v>1672</v>
      </c>
      <c r="R32" s="551">
        <v>1749</v>
      </c>
    </row>
    <row r="33" spans="1:18">
      <c r="A33" s="1095"/>
      <c r="B33" s="552" t="s">
        <v>141</v>
      </c>
      <c r="C33" s="553"/>
      <c r="D33" s="554"/>
      <c r="E33" s="554"/>
      <c r="F33" s="554"/>
      <c r="G33" s="554"/>
      <c r="H33" s="554"/>
      <c r="I33" s="555"/>
      <c r="J33" s="555"/>
      <c r="K33" s="556"/>
      <c r="L33" s="557"/>
      <c r="M33" s="557"/>
      <c r="N33" s="570"/>
      <c r="O33" s="555"/>
      <c r="P33" s="555"/>
      <c r="Q33" s="557">
        <f>SUM(Q27:Q32)</f>
        <v>135110</v>
      </c>
      <c r="R33" s="560">
        <f>SUM(R27:R32)</f>
        <v>172113</v>
      </c>
    </row>
    <row r="34" spans="1:18">
      <c r="A34" s="1092" t="s">
        <v>100</v>
      </c>
      <c r="B34" s="561" t="s">
        <v>174</v>
      </c>
      <c r="C34" s="562">
        <v>17844</v>
      </c>
      <c r="D34" s="563">
        <v>18635</v>
      </c>
      <c r="E34" s="563">
        <v>25693</v>
      </c>
      <c r="F34" s="563">
        <v>25693</v>
      </c>
      <c r="G34" s="563">
        <v>26324</v>
      </c>
      <c r="H34" s="563">
        <v>28459</v>
      </c>
      <c r="I34" s="564">
        <v>28428</v>
      </c>
      <c r="J34" s="564">
        <v>28209</v>
      </c>
      <c r="K34" s="565">
        <v>26246</v>
      </c>
      <c r="L34" s="566">
        <v>22182</v>
      </c>
      <c r="M34" s="566">
        <v>25636</v>
      </c>
      <c r="N34" s="567">
        <v>23884</v>
      </c>
      <c r="O34" s="564">
        <v>24007</v>
      </c>
      <c r="P34" s="564">
        <v>23677</v>
      </c>
      <c r="Q34" s="566">
        <v>32473</v>
      </c>
      <c r="R34" s="568">
        <v>32774</v>
      </c>
    </row>
    <row r="35" spans="1:18">
      <c r="A35" s="1093"/>
      <c r="B35" s="561" t="s">
        <v>184</v>
      </c>
      <c r="C35" s="562">
        <v>23052</v>
      </c>
      <c r="D35" s="563">
        <v>23179</v>
      </c>
      <c r="E35" s="563">
        <v>30841</v>
      </c>
      <c r="F35" s="563">
        <v>30841</v>
      </c>
      <c r="G35" s="563">
        <v>31296</v>
      </c>
      <c r="H35" s="563">
        <v>33224</v>
      </c>
      <c r="I35" s="564">
        <v>34859</v>
      </c>
      <c r="J35" s="564">
        <v>35516</v>
      </c>
      <c r="K35" s="565">
        <v>35350</v>
      </c>
      <c r="L35" s="566">
        <v>30341</v>
      </c>
      <c r="M35" s="566">
        <v>36807</v>
      </c>
      <c r="N35" s="567">
        <v>33525</v>
      </c>
      <c r="O35" s="564">
        <v>33912</v>
      </c>
      <c r="P35" s="564">
        <v>35501</v>
      </c>
      <c r="Q35" s="566">
        <v>44814</v>
      </c>
      <c r="R35" s="568">
        <v>46139</v>
      </c>
    </row>
    <row r="36" spans="1:18">
      <c r="A36" s="1093"/>
      <c r="B36" s="561" t="s">
        <v>201</v>
      </c>
      <c r="C36" s="562">
        <v>61107</v>
      </c>
      <c r="D36" s="563">
        <v>61707</v>
      </c>
      <c r="E36" s="563">
        <v>80292</v>
      </c>
      <c r="F36" s="563">
        <v>80292</v>
      </c>
      <c r="G36" s="563">
        <v>85072</v>
      </c>
      <c r="H36" s="563">
        <v>87610</v>
      </c>
      <c r="I36" s="564">
        <v>86980</v>
      </c>
      <c r="J36" s="564">
        <v>87901</v>
      </c>
      <c r="K36" s="565">
        <v>84271</v>
      </c>
      <c r="L36" s="566">
        <v>74637</v>
      </c>
      <c r="M36" s="566">
        <v>89823</v>
      </c>
      <c r="N36" s="567">
        <v>80171</v>
      </c>
      <c r="O36" s="564">
        <v>78267</v>
      </c>
      <c r="P36" s="564">
        <v>82382</v>
      </c>
      <c r="Q36" s="566">
        <v>107792</v>
      </c>
      <c r="R36" s="568">
        <v>108626</v>
      </c>
    </row>
    <row r="37" spans="1:18">
      <c r="A37" s="1093"/>
      <c r="B37" s="528" t="s">
        <v>191</v>
      </c>
      <c r="C37" s="529"/>
      <c r="D37" s="530"/>
      <c r="E37" s="530"/>
      <c r="F37" s="530"/>
      <c r="G37" s="530"/>
      <c r="H37" s="530"/>
      <c r="I37" s="531"/>
      <c r="J37" s="531"/>
      <c r="K37" s="532"/>
      <c r="L37" s="628"/>
      <c r="M37" s="533"/>
      <c r="N37" s="534">
        <v>6307</v>
      </c>
      <c r="O37" s="531">
        <v>7572</v>
      </c>
      <c r="P37" s="531">
        <v>8762</v>
      </c>
      <c r="Q37" s="533">
        <v>11671</v>
      </c>
      <c r="R37" s="535">
        <v>12262</v>
      </c>
    </row>
    <row r="38" spans="1:18">
      <c r="A38" s="1093"/>
      <c r="B38" s="536" t="s">
        <v>192</v>
      </c>
      <c r="C38" s="537"/>
      <c r="D38" s="538"/>
      <c r="E38" s="538"/>
      <c r="F38" s="538"/>
      <c r="G38" s="538"/>
      <c r="H38" s="538"/>
      <c r="I38" s="539"/>
      <c r="J38" s="539"/>
      <c r="K38" s="540"/>
      <c r="L38" s="629"/>
      <c r="M38" s="541"/>
      <c r="N38" s="542"/>
      <c r="O38" s="539"/>
      <c r="P38" s="539"/>
      <c r="Q38" s="541">
        <v>2657</v>
      </c>
      <c r="R38" s="543">
        <v>3174</v>
      </c>
    </row>
    <row r="39" spans="1:18">
      <c r="A39" s="1093"/>
      <c r="B39" s="544" t="s">
        <v>58</v>
      </c>
      <c r="C39" s="545">
        <v>7643</v>
      </c>
      <c r="D39" s="546">
        <v>8463</v>
      </c>
      <c r="E39" s="546">
        <v>10694</v>
      </c>
      <c r="F39" s="546">
        <v>10694</v>
      </c>
      <c r="G39" s="546">
        <v>14805</v>
      </c>
      <c r="H39" s="546">
        <v>16752</v>
      </c>
      <c r="I39" s="547">
        <v>17067</v>
      </c>
      <c r="J39" s="547">
        <v>17400</v>
      </c>
      <c r="K39" s="548">
        <v>18426</v>
      </c>
      <c r="L39" s="549">
        <v>16646</v>
      </c>
      <c r="M39" s="549">
        <v>21506</v>
      </c>
      <c r="N39" s="550">
        <v>14951</v>
      </c>
      <c r="O39" s="547">
        <v>15901</v>
      </c>
      <c r="P39" s="547">
        <v>17027</v>
      </c>
      <c r="Q39" s="549">
        <v>20207</v>
      </c>
      <c r="R39" s="551">
        <v>21530</v>
      </c>
    </row>
    <row r="40" spans="1:18" ht="14.4" thickBot="1">
      <c r="A40" s="1094"/>
      <c r="B40" s="571" t="s">
        <v>141</v>
      </c>
      <c r="C40" s="572">
        <f t="shared" ref="C40:K40" si="5">SUM(C34:C39)</f>
        <v>109646</v>
      </c>
      <c r="D40" s="573">
        <f t="shared" si="5"/>
        <v>111984</v>
      </c>
      <c r="E40" s="573">
        <f t="shared" si="5"/>
        <v>147520</v>
      </c>
      <c r="F40" s="573">
        <f t="shared" si="5"/>
        <v>147520</v>
      </c>
      <c r="G40" s="573">
        <f t="shared" si="5"/>
        <v>157497</v>
      </c>
      <c r="H40" s="573">
        <f t="shared" si="5"/>
        <v>166045</v>
      </c>
      <c r="I40" s="574">
        <f t="shared" si="5"/>
        <v>167334</v>
      </c>
      <c r="J40" s="574">
        <f t="shared" si="5"/>
        <v>169026</v>
      </c>
      <c r="K40" s="575">
        <f t="shared" si="5"/>
        <v>164293</v>
      </c>
      <c r="L40" s="576">
        <v>143806</v>
      </c>
      <c r="M40" s="630">
        <f>SUM(M34:M39)</f>
        <v>173772</v>
      </c>
      <c r="N40" s="631">
        <f>SUM(N34:N39)</f>
        <v>158838</v>
      </c>
      <c r="O40" s="573">
        <v>159659</v>
      </c>
      <c r="P40" s="573">
        <v>167349</v>
      </c>
      <c r="Q40" s="630">
        <f>SUM(Q34:Q39)</f>
        <v>219614</v>
      </c>
      <c r="R40" s="632">
        <f>SUM(R34:R39)</f>
        <v>224505</v>
      </c>
    </row>
    <row r="41" spans="1:18">
      <c r="C41" s="579"/>
      <c r="D41" s="579"/>
      <c r="E41" s="579"/>
      <c r="F41" s="579"/>
      <c r="G41" s="579"/>
      <c r="H41" s="579"/>
    </row>
    <row r="42" spans="1:18">
      <c r="A42" s="344"/>
    </row>
    <row r="43" spans="1:18">
      <c r="D43"/>
    </row>
    <row r="44" spans="1:18">
      <c r="D44" s="581"/>
    </row>
    <row r="47" spans="1:18">
      <c r="Q47" s="334"/>
      <c r="R47" s="334"/>
    </row>
    <row r="49" spans="14:18">
      <c r="N49" s="580"/>
      <c r="O49" s="580"/>
      <c r="P49" s="580"/>
      <c r="Q49" s="580"/>
      <c r="R49" s="580"/>
    </row>
    <row r="50" spans="14:18">
      <c r="N50" s="580"/>
      <c r="O50" s="580"/>
      <c r="P50" s="580"/>
      <c r="Q50" s="580"/>
      <c r="R50" s="580"/>
    </row>
    <row r="51" spans="14:18">
      <c r="N51" s="580"/>
      <c r="O51" s="580"/>
      <c r="P51" s="580"/>
      <c r="Q51" s="580"/>
      <c r="R51" s="580"/>
    </row>
    <row r="52" spans="14:18">
      <c r="N52" s="580"/>
      <c r="O52" s="580"/>
      <c r="P52" s="580"/>
      <c r="Q52" s="580"/>
      <c r="R52" s="580"/>
    </row>
    <row r="53" spans="14:18">
      <c r="N53" s="580"/>
      <c r="O53" s="580"/>
      <c r="P53" s="580"/>
      <c r="Q53" s="580"/>
      <c r="R53" s="580"/>
    </row>
    <row r="54" spans="14:18">
      <c r="N54" s="580"/>
      <c r="O54" s="580"/>
      <c r="P54" s="580"/>
      <c r="Q54" s="580"/>
      <c r="R54" s="580"/>
    </row>
  </sheetData>
  <mergeCells count="5">
    <mergeCell ref="A34:A40"/>
    <mergeCell ref="A6:A12"/>
    <mergeCell ref="A13:A19"/>
    <mergeCell ref="A20:A26"/>
    <mergeCell ref="A27:A33"/>
  </mergeCells>
  <phoneticPr fontId="0" type="noConversion"/>
  <pageMargins left="0.5" right="0.5" top="0.75" bottom="0.5" header="0" footer="0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0" zoomScaleNormal="100" workbookViewId="0">
      <selection activeCell="G8" sqref="G8"/>
    </sheetView>
  </sheetViews>
  <sheetFormatPr defaultRowHeight="13.8"/>
  <cols>
    <col min="1" max="3" width="11.109375" style="511" customWidth="1"/>
    <col min="4" max="5" width="11.109375" style="569" customWidth="1"/>
    <col min="6" max="6" width="11.109375" style="511" customWidth="1"/>
    <col min="7" max="16384" width="8.88671875" style="511"/>
  </cols>
  <sheetData>
    <row r="1" spans="1:8" ht="15.6">
      <c r="A1" s="333" t="s">
        <v>0</v>
      </c>
    </row>
    <row r="2" spans="1:8">
      <c r="A2" s="511" t="s">
        <v>240</v>
      </c>
    </row>
    <row r="3" spans="1:8">
      <c r="A3" s="633" t="s">
        <v>303</v>
      </c>
    </row>
    <row r="4" spans="1:8">
      <c r="A4" s="511" t="s">
        <v>252</v>
      </c>
    </row>
    <row r="7" spans="1:8" ht="14.4" thickBot="1"/>
    <row r="8" spans="1:8" ht="14.4" thickBot="1">
      <c r="A8" s="634" t="s">
        <v>253</v>
      </c>
      <c r="B8" s="635" t="s">
        <v>80</v>
      </c>
      <c r="C8" s="635" t="s">
        <v>83</v>
      </c>
      <c r="D8" s="635" t="s">
        <v>46</v>
      </c>
      <c r="E8" s="636" t="s">
        <v>53</v>
      </c>
      <c r="F8" s="637" t="s">
        <v>100</v>
      </c>
    </row>
    <row r="9" spans="1:8">
      <c r="A9" s="819">
        <v>1</v>
      </c>
      <c r="B9" s="823">
        <v>1</v>
      </c>
      <c r="C9" s="821">
        <v>1</v>
      </c>
      <c r="D9" s="638">
        <v>0.99984818582055568</v>
      </c>
      <c r="E9" s="639">
        <v>1</v>
      </c>
      <c r="F9" s="640">
        <v>1</v>
      </c>
      <c r="H9" s="641"/>
    </row>
    <row r="10" spans="1:8">
      <c r="A10" s="819">
        <f>A9+1</f>
        <v>2</v>
      </c>
      <c r="B10" s="824">
        <v>0.99</v>
      </c>
      <c r="C10" s="821">
        <v>1</v>
      </c>
      <c r="D10" s="642">
        <v>0.99958375728424753</v>
      </c>
      <c r="E10" s="639">
        <v>0.99959966882998552</v>
      </c>
      <c r="F10" s="640">
        <v>1</v>
      </c>
      <c r="H10" s="641"/>
    </row>
    <row r="11" spans="1:8">
      <c r="A11" s="819">
        <f t="shared" ref="A11:A28" si="0">A10+1</f>
        <v>3</v>
      </c>
      <c r="B11" s="824">
        <v>0.9</v>
      </c>
      <c r="C11" s="821">
        <v>0.999</v>
      </c>
      <c r="D11" s="642">
        <v>0.99938865963625245</v>
      </c>
      <c r="E11" s="639">
        <v>0.97293962173726511</v>
      </c>
      <c r="F11" s="640">
        <v>1</v>
      </c>
      <c r="H11" s="641"/>
    </row>
    <row r="12" spans="1:8">
      <c r="A12" s="819">
        <f t="shared" si="0"/>
        <v>4</v>
      </c>
      <c r="B12" s="824">
        <v>0.75</v>
      </c>
      <c r="C12" s="821">
        <v>0.998</v>
      </c>
      <c r="D12" s="642">
        <v>0.99880979629205768</v>
      </c>
      <c r="E12" s="639">
        <v>0.89365683152945163</v>
      </c>
      <c r="F12" s="640">
        <v>1</v>
      </c>
      <c r="H12" s="641"/>
    </row>
    <row r="13" spans="1:8">
      <c r="A13" s="819">
        <f t="shared" si="0"/>
        <v>5</v>
      </c>
      <c r="B13" s="824">
        <v>0.63</v>
      </c>
      <c r="C13" s="821">
        <v>0.996</v>
      </c>
      <c r="D13" s="642">
        <v>0.98675905598243685</v>
      </c>
      <c r="E13" s="639">
        <v>0.78103319878953625</v>
      </c>
      <c r="F13" s="640">
        <v>0.99900582842571795</v>
      </c>
      <c r="H13" s="641"/>
    </row>
    <row r="14" spans="1:8">
      <c r="A14" s="819">
        <f t="shared" si="0"/>
        <v>6</v>
      </c>
      <c r="B14" s="824">
        <v>0.54</v>
      </c>
      <c r="C14" s="821">
        <v>0.996</v>
      </c>
      <c r="D14" s="642">
        <v>0.91769690062681164</v>
      </c>
      <c r="E14" s="639">
        <v>0.65141916682330758</v>
      </c>
      <c r="F14" s="640">
        <v>0.99</v>
      </c>
      <c r="H14" s="641"/>
    </row>
    <row r="15" spans="1:8">
      <c r="A15" s="819">
        <f t="shared" si="0"/>
        <v>7</v>
      </c>
      <c r="B15" s="824">
        <v>0.48</v>
      </c>
      <c r="C15" s="821">
        <v>0.99</v>
      </c>
      <c r="D15" s="642">
        <v>0.83641383354304355</v>
      </c>
      <c r="E15" s="639">
        <v>0.51414144747698098</v>
      </c>
      <c r="F15" s="640">
        <v>0.96</v>
      </c>
      <c r="H15" s="641"/>
    </row>
    <row r="16" spans="1:8">
      <c r="A16" s="819">
        <f t="shared" si="0"/>
        <v>8</v>
      </c>
      <c r="B16" s="824">
        <v>0.45</v>
      </c>
      <c r="C16" s="821">
        <v>0.98</v>
      </c>
      <c r="D16" s="642">
        <v>0.80723053550061175</v>
      </c>
      <c r="E16" s="639">
        <v>0.38761670944996796</v>
      </c>
      <c r="F16" s="640">
        <v>0.92</v>
      </c>
      <c r="H16" s="641"/>
    </row>
    <row r="17" spans="1:8">
      <c r="A17" s="819">
        <f t="shared" si="0"/>
        <v>9</v>
      </c>
      <c r="B17" s="824">
        <v>0.44</v>
      </c>
      <c r="C17" s="821">
        <v>0.94</v>
      </c>
      <c r="D17" s="642">
        <v>0.77734113202948885</v>
      </c>
      <c r="E17" s="639">
        <v>0.28549351937014561</v>
      </c>
      <c r="F17" s="640">
        <v>0.89</v>
      </c>
      <c r="H17" s="641"/>
    </row>
    <row r="18" spans="1:8">
      <c r="A18" s="819">
        <f t="shared" si="0"/>
        <v>10</v>
      </c>
      <c r="B18" s="824">
        <v>0.42</v>
      </c>
      <c r="C18" s="821">
        <v>0.89</v>
      </c>
      <c r="D18" s="642">
        <v>0.7358958355005375</v>
      </c>
      <c r="E18" s="639">
        <v>0.20405697616522916</v>
      </c>
      <c r="F18" s="640">
        <v>0.85</v>
      </c>
      <c r="H18" s="641"/>
    </row>
    <row r="19" spans="1:8">
      <c r="A19" s="819">
        <f t="shared" si="0"/>
        <v>11</v>
      </c>
      <c r="B19" s="824">
        <v>0.41</v>
      </c>
      <c r="C19" s="821">
        <v>0.88</v>
      </c>
      <c r="D19" s="642">
        <v>0.66711133734707129</v>
      </c>
      <c r="E19" s="639">
        <v>0.14693588818276912</v>
      </c>
      <c r="F19" s="640">
        <v>0.77</v>
      </c>
      <c r="H19" s="641"/>
    </row>
    <row r="20" spans="1:8">
      <c r="A20" s="819">
        <f t="shared" si="0"/>
        <v>12</v>
      </c>
      <c r="B20" s="824">
        <v>0.41</v>
      </c>
      <c r="C20" s="821">
        <v>0.86</v>
      </c>
      <c r="D20" s="642">
        <v>0.58009352295563454</v>
      </c>
      <c r="E20" s="639">
        <v>0.10799614878544689</v>
      </c>
      <c r="F20" s="640">
        <v>0.72</v>
      </c>
      <c r="H20" s="641"/>
    </row>
    <row r="21" spans="1:8">
      <c r="A21" s="819">
        <f t="shared" si="0"/>
        <v>13</v>
      </c>
      <c r="B21" s="824">
        <v>0.38</v>
      </c>
      <c r="C21" s="821">
        <v>0.8</v>
      </c>
      <c r="D21" s="642">
        <v>0.52652846099789175</v>
      </c>
      <c r="E21" s="639">
        <v>8.0267117027275611E-2</v>
      </c>
      <c r="F21" s="640">
        <v>0.69015324995596261</v>
      </c>
      <c r="H21" s="641"/>
    </row>
    <row r="22" spans="1:8">
      <c r="A22" s="819">
        <f t="shared" si="0"/>
        <v>14</v>
      </c>
      <c r="B22" s="824">
        <v>0.35</v>
      </c>
      <c r="C22" s="821">
        <v>0.72</v>
      </c>
      <c r="D22" s="642">
        <v>0.47566286046061546</v>
      </c>
      <c r="E22" s="639">
        <v>5.9332236129385887E-2</v>
      </c>
      <c r="F22" s="640">
        <v>0.65</v>
      </c>
      <c r="H22" s="641"/>
    </row>
    <row r="23" spans="1:8">
      <c r="A23" s="819">
        <f t="shared" si="0"/>
        <v>15</v>
      </c>
      <c r="B23" s="824">
        <v>0.31</v>
      </c>
      <c r="C23" s="821">
        <v>0.65</v>
      </c>
      <c r="D23" s="642">
        <v>0.3521409136474295</v>
      </c>
      <c r="E23" s="639">
        <v>4.2297355661959787E-2</v>
      </c>
      <c r="F23" s="640">
        <v>0.55000000000000004</v>
      </c>
      <c r="H23" s="641"/>
    </row>
    <row r="24" spans="1:8">
      <c r="A24" s="819">
        <f t="shared" si="0"/>
        <v>16</v>
      </c>
      <c r="B24" s="824">
        <v>0.27</v>
      </c>
      <c r="C24" s="821">
        <v>0.57999999999999996</v>
      </c>
      <c r="D24" s="642">
        <v>0.27879940359141692</v>
      </c>
      <c r="E24" s="639">
        <v>2.8129362928185752E-2</v>
      </c>
      <c r="F24" s="640">
        <v>0.5</v>
      </c>
      <c r="H24" s="641"/>
    </row>
    <row r="25" spans="1:8">
      <c r="A25" s="819">
        <f t="shared" si="0"/>
        <v>17</v>
      </c>
      <c r="B25" s="824">
        <v>0.23</v>
      </c>
      <c r="C25" s="821">
        <v>0.52</v>
      </c>
      <c r="D25" s="642">
        <v>0.25423512928289388</v>
      </c>
      <c r="E25" s="639">
        <v>1.7360597942670853E-2</v>
      </c>
      <c r="F25" s="643">
        <v>0.5</v>
      </c>
      <c r="H25" s="641"/>
    </row>
    <row r="26" spans="1:8">
      <c r="A26" s="819">
        <f t="shared" si="0"/>
        <v>18</v>
      </c>
      <c r="B26" s="824">
        <v>0.2</v>
      </c>
      <c r="C26" s="821">
        <v>0.45</v>
      </c>
      <c r="D26" s="642">
        <v>0.25353531584642364</v>
      </c>
      <c r="E26" s="639">
        <v>9.458720690808024E-3</v>
      </c>
      <c r="F26" s="644">
        <v>0.48</v>
      </c>
      <c r="H26" s="641"/>
    </row>
    <row r="27" spans="1:8">
      <c r="A27" s="819">
        <f t="shared" si="0"/>
        <v>19</v>
      </c>
      <c r="B27" s="824">
        <v>0.17</v>
      </c>
      <c r="C27" s="821">
        <v>0.38</v>
      </c>
      <c r="D27" s="642">
        <v>0.21695702671312428</v>
      </c>
      <c r="E27" s="639">
        <v>3.9631350952687742E-3</v>
      </c>
      <c r="F27" s="644">
        <v>0.47</v>
      </c>
      <c r="H27" s="641"/>
    </row>
    <row r="28" spans="1:8" ht="14.4" thickBot="1">
      <c r="A28" s="820">
        <f t="shared" si="0"/>
        <v>20</v>
      </c>
      <c r="B28" s="645">
        <v>0.15</v>
      </c>
      <c r="C28" s="822">
        <v>0.26</v>
      </c>
      <c r="D28" s="645">
        <v>0.17924732345625607</v>
      </c>
      <c r="E28" s="646">
        <v>1.3573952933107387E-3</v>
      </c>
      <c r="F28" s="647">
        <v>0.45</v>
      </c>
      <c r="H28" s="641"/>
    </row>
    <row r="30" spans="1:8">
      <c r="B30" s="648"/>
    </row>
  </sheetData>
  <phoneticPr fontId="0" type="noConversion"/>
  <pageMargins left="0.75" right="0.75" top="1" bottom="1" header="0.51200000000000001" footer="0.51200000000000001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9"/>
  <sheetViews>
    <sheetView zoomScale="80" workbookViewId="0">
      <pane xSplit="2" ySplit="5" topLeftCell="C6" activePane="bottomRight" state="frozenSplit"/>
      <selection activeCell="Q37" sqref="Q37"/>
      <selection pane="topRight" activeCell="Q37" sqref="Q37"/>
      <selection pane="bottomLeft" activeCell="Q37" sqref="Q37"/>
      <selection pane="bottomRight" activeCell="M17" sqref="M17"/>
    </sheetView>
  </sheetViews>
  <sheetFormatPr defaultRowHeight="13.8"/>
  <cols>
    <col min="1" max="1" width="18.109375" style="334" customWidth="1"/>
    <col min="2" max="2" width="12" style="334" customWidth="1"/>
    <col min="3" max="16" width="10.88671875" style="334" customWidth="1"/>
    <col min="17" max="18" width="10.77734375" style="335" customWidth="1"/>
    <col min="19" max="16384" width="8.88671875" style="334"/>
  </cols>
  <sheetData>
    <row r="1" spans="1:18" ht="15.6">
      <c r="A1" s="333" t="s">
        <v>0</v>
      </c>
      <c r="B1" s="511"/>
    </row>
    <row r="2" spans="1:18">
      <c r="A2" s="334" t="s">
        <v>240</v>
      </c>
    </row>
    <row r="3" spans="1:18">
      <c r="A3" s="336" t="s">
        <v>254</v>
      </c>
      <c r="H3" s="649"/>
    </row>
    <row r="4" spans="1:18" ht="14.4" thickBot="1"/>
    <row r="5" spans="1:18" s="519" customFormat="1">
      <c r="A5" s="512" t="s">
        <v>255</v>
      </c>
      <c r="B5" s="512" t="s">
        <v>78</v>
      </c>
      <c r="C5" s="513">
        <v>1996</v>
      </c>
      <c r="D5" s="514">
        <f t="shared" ref="D5:I5" si="0">C5+1</f>
        <v>1997</v>
      </c>
      <c r="E5" s="514">
        <f t="shared" si="0"/>
        <v>1998</v>
      </c>
      <c r="F5" s="514">
        <f t="shared" si="0"/>
        <v>1999</v>
      </c>
      <c r="G5" s="514">
        <f t="shared" si="0"/>
        <v>2000</v>
      </c>
      <c r="H5" s="514">
        <f t="shared" si="0"/>
        <v>2001</v>
      </c>
      <c r="I5" s="514">
        <f t="shared" si="0"/>
        <v>2002</v>
      </c>
      <c r="J5" s="514">
        <f>I5+1</f>
        <v>2003</v>
      </c>
      <c r="K5" s="596">
        <f>J5+1</f>
        <v>2004</v>
      </c>
      <c r="L5" s="597">
        <v>2005</v>
      </c>
      <c r="M5" s="597">
        <v>2006</v>
      </c>
      <c r="N5" s="650">
        <v>2007</v>
      </c>
      <c r="O5" s="595">
        <v>2008</v>
      </c>
      <c r="P5" s="595">
        <v>2009</v>
      </c>
      <c r="Q5" s="597">
        <v>2010</v>
      </c>
      <c r="R5" s="582">
        <v>2011</v>
      </c>
    </row>
    <row r="6" spans="1:18" s="511" customFormat="1">
      <c r="A6" s="11" t="s">
        <v>256</v>
      </c>
      <c r="B6" s="59" t="s">
        <v>80</v>
      </c>
      <c r="C6" s="651">
        <v>91</v>
      </c>
      <c r="D6" s="652">
        <v>91</v>
      </c>
      <c r="E6" s="652">
        <v>91</v>
      </c>
      <c r="F6" s="652">
        <v>91</v>
      </c>
      <c r="G6" s="652">
        <v>91</v>
      </c>
      <c r="H6" s="652">
        <v>90</v>
      </c>
      <c r="I6" s="652">
        <v>89</v>
      </c>
      <c r="J6" s="652">
        <v>87</v>
      </c>
      <c r="K6" s="653">
        <v>88</v>
      </c>
      <c r="L6" s="654">
        <v>94.6</v>
      </c>
      <c r="M6" s="654">
        <v>94.2</v>
      </c>
      <c r="N6" s="655">
        <v>94.471802035168992</v>
      </c>
      <c r="O6" s="656">
        <v>93.5</v>
      </c>
      <c r="P6" s="656">
        <v>92.1</v>
      </c>
      <c r="Q6" s="654">
        <v>92.6</v>
      </c>
      <c r="R6" s="657">
        <v>92.9</v>
      </c>
    </row>
    <row r="7" spans="1:18" s="511" customFormat="1">
      <c r="A7" s="11"/>
      <c r="B7" s="24" t="s">
        <v>83</v>
      </c>
      <c r="C7" s="658">
        <v>45</v>
      </c>
      <c r="D7" s="588">
        <v>47</v>
      </c>
      <c r="E7" s="588">
        <v>48</v>
      </c>
      <c r="F7" s="588">
        <v>48</v>
      </c>
      <c r="G7" s="588">
        <v>53.3</v>
      </c>
      <c r="H7" s="588">
        <v>54.1</v>
      </c>
      <c r="I7" s="588">
        <v>54</v>
      </c>
      <c r="J7" s="588">
        <v>53.8</v>
      </c>
      <c r="K7" s="585">
        <v>55.4</v>
      </c>
      <c r="L7" s="659">
        <v>66.599999999999994</v>
      </c>
      <c r="M7" s="659">
        <v>67.400000000000006</v>
      </c>
      <c r="N7" s="660">
        <v>66.2</v>
      </c>
      <c r="O7" s="661">
        <v>65.599999999999994</v>
      </c>
      <c r="P7" s="661">
        <v>63.2</v>
      </c>
      <c r="Q7" s="659">
        <v>63.7</v>
      </c>
      <c r="R7" s="662">
        <v>65.8</v>
      </c>
    </row>
    <row r="8" spans="1:18" s="569" customFormat="1">
      <c r="A8" s="11"/>
      <c r="B8" s="24" t="s">
        <v>46</v>
      </c>
      <c r="C8" s="658"/>
      <c r="D8" s="588"/>
      <c r="E8" s="588"/>
      <c r="F8" s="588"/>
      <c r="G8" s="588"/>
      <c r="H8" s="588"/>
      <c r="I8" s="588"/>
      <c r="J8" s="588"/>
      <c r="K8" s="585"/>
      <c r="L8" s="659"/>
      <c r="M8" s="659"/>
      <c r="N8" s="660">
        <v>83.9</v>
      </c>
      <c r="O8" s="661">
        <v>83.4</v>
      </c>
      <c r="P8" s="661">
        <v>79.400000000000006</v>
      </c>
      <c r="Q8" s="659">
        <v>79.2</v>
      </c>
      <c r="R8" s="662">
        <v>72.400000000000006</v>
      </c>
    </row>
    <row r="9" spans="1:18" s="569" customFormat="1">
      <c r="A9" s="11"/>
      <c r="B9" s="95" t="s">
        <v>53</v>
      </c>
      <c r="C9" s="663"/>
      <c r="D9" s="664"/>
      <c r="E9" s="664"/>
      <c r="F9" s="664"/>
      <c r="G9" s="664"/>
      <c r="H9" s="664"/>
      <c r="I9" s="664"/>
      <c r="J9" s="664"/>
      <c r="K9" s="665"/>
      <c r="L9" s="666"/>
      <c r="M9" s="666"/>
      <c r="N9" s="667"/>
      <c r="O9" s="668"/>
      <c r="P9" s="668"/>
      <c r="Q9" s="872">
        <v>284967</v>
      </c>
      <c r="R9" s="873">
        <v>327188</v>
      </c>
    </row>
    <row r="10" spans="1:18" s="511" customFormat="1">
      <c r="A10" s="40"/>
      <c r="B10" s="65" t="s">
        <v>100</v>
      </c>
      <c r="C10" s="669">
        <v>100</v>
      </c>
      <c r="D10" s="592">
        <v>100</v>
      </c>
      <c r="E10" s="592">
        <v>100</v>
      </c>
      <c r="F10" s="592">
        <v>100</v>
      </c>
      <c r="G10" s="592">
        <v>100</v>
      </c>
      <c r="H10" s="592">
        <v>100</v>
      </c>
      <c r="I10" s="592">
        <v>100</v>
      </c>
      <c r="J10" s="592">
        <v>100</v>
      </c>
      <c r="K10" s="590">
        <v>100</v>
      </c>
      <c r="L10" s="670">
        <v>100</v>
      </c>
      <c r="M10" s="670">
        <v>100</v>
      </c>
      <c r="N10" s="671">
        <v>100</v>
      </c>
      <c r="O10" s="672">
        <v>100</v>
      </c>
      <c r="P10" s="672">
        <v>100</v>
      </c>
      <c r="Q10" s="670">
        <v>100</v>
      </c>
      <c r="R10" s="673">
        <v>100</v>
      </c>
    </row>
    <row r="11" spans="1:18">
      <c r="A11" s="674" t="s">
        <v>257</v>
      </c>
      <c r="B11" s="674" t="s">
        <v>80</v>
      </c>
      <c r="C11" s="675">
        <v>67</v>
      </c>
      <c r="D11" s="676">
        <v>68</v>
      </c>
      <c r="E11" s="677">
        <v>67</v>
      </c>
      <c r="F11" s="677">
        <v>64</v>
      </c>
      <c r="G11" s="677">
        <v>57</v>
      </c>
      <c r="H11" s="677">
        <v>60</v>
      </c>
      <c r="I11" s="676">
        <v>58</v>
      </c>
      <c r="J11" s="676">
        <v>59</v>
      </c>
      <c r="K11" s="678">
        <v>55</v>
      </c>
      <c r="L11" s="679">
        <v>53.3</v>
      </c>
      <c r="M11" s="679">
        <v>55.9</v>
      </c>
      <c r="N11" s="680">
        <v>50.4</v>
      </c>
      <c r="O11" s="681">
        <v>49.5</v>
      </c>
      <c r="P11" s="681">
        <v>42.1</v>
      </c>
      <c r="Q11" s="679">
        <v>42.5</v>
      </c>
      <c r="R11" s="682">
        <v>47.4</v>
      </c>
    </row>
    <row r="12" spans="1:18">
      <c r="A12" s="674"/>
      <c r="B12" s="683" t="s">
        <v>83</v>
      </c>
      <c r="C12" s="684" t="s">
        <v>164</v>
      </c>
      <c r="D12" s="584">
        <v>66</v>
      </c>
      <c r="E12" s="584">
        <v>65</v>
      </c>
      <c r="F12" s="584">
        <v>64</v>
      </c>
      <c r="G12" s="584">
        <v>60</v>
      </c>
      <c r="H12" s="584">
        <v>56</v>
      </c>
      <c r="I12" s="685">
        <v>52</v>
      </c>
      <c r="J12" s="685">
        <v>51</v>
      </c>
      <c r="K12" s="686">
        <v>49.5</v>
      </c>
      <c r="L12" s="659">
        <v>49.1</v>
      </c>
      <c r="M12" s="659">
        <v>48.5</v>
      </c>
      <c r="N12" s="660">
        <v>48.9</v>
      </c>
      <c r="O12" s="661">
        <v>50.2</v>
      </c>
      <c r="P12" s="661">
        <v>50.2</v>
      </c>
      <c r="Q12" s="659">
        <v>54.9</v>
      </c>
      <c r="R12" s="662">
        <v>60.5</v>
      </c>
    </row>
    <row r="13" spans="1:18" s="569" customFormat="1">
      <c r="A13" s="11"/>
      <c r="B13" s="24" t="s">
        <v>46</v>
      </c>
      <c r="C13" s="658"/>
      <c r="D13" s="588"/>
      <c r="E13" s="588"/>
      <c r="F13" s="588"/>
      <c r="G13" s="588"/>
      <c r="H13" s="588"/>
      <c r="I13" s="588"/>
      <c r="J13" s="588"/>
      <c r="K13" s="585"/>
      <c r="L13" s="659"/>
      <c r="M13" s="659"/>
      <c r="N13" s="660">
        <v>73.599999999999994</v>
      </c>
      <c r="O13" s="661">
        <v>67.599999999999994</v>
      </c>
      <c r="P13" s="661">
        <v>60.4</v>
      </c>
      <c r="Q13" s="659">
        <v>62.7</v>
      </c>
      <c r="R13" s="662">
        <v>64.5</v>
      </c>
    </row>
    <row r="14" spans="1:18" s="569" customFormat="1">
      <c r="A14" s="11"/>
      <c r="B14" s="11" t="s">
        <v>53</v>
      </c>
      <c r="C14" s="687"/>
      <c r="D14" s="588"/>
      <c r="E14" s="588"/>
      <c r="F14" s="588"/>
      <c r="G14" s="588"/>
      <c r="H14" s="588"/>
      <c r="I14" s="588"/>
      <c r="J14" s="588"/>
      <c r="K14" s="585"/>
      <c r="L14" s="659"/>
      <c r="M14" s="659"/>
      <c r="N14" s="660"/>
      <c r="O14" s="661"/>
      <c r="P14" s="661"/>
      <c r="Q14" s="874">
        <v>135110</v>
      </c>
      <c r="R14" s="875">
        <v>172113</v>
      </c>
    </row>
    <row r="15" spans="1:18">
      <c r="A15" s="688"/>
      <c r="B15" s="688" t="s">
        <v>100</v>
      </c>
      <c r="C15" s="689">
        <v>67</v>
      </c>
      <c r="D15" s="690">
        <v>69</v>
      </c>
      <c r="E15" s="690">
        <v>70</v>
      </c>
      <c r="F15" s="690">
        <v>70</v>
      </c>
      <c r="G15" s="690">
        <v>71</v>
      </c>
      <c r="H15" s="690">
        <v>70</v>
      </c>
      <c r="I15" s="691">
        <v>65</v>
      </c>
      <c r="J15" s="691">
        <v>64</v>
      </c>
      <c r="K15" s="692">
        <v>64.5</v>
      </c>
      <c r="L15" s="693">
        <v>58.9</v>
      </c>
      <c r="M15" s="693">
        <v>53.1</v>
      </c>
      <c r="N15" s="694">
        <v>48.7</v>
      </c>
      <c r="O15" s="695">
        <v>44</v>
      </c>
      <c r="P15" s="695">
        <v>42</v>
      </c>
      <c r="Q15" s="693">
        <v>61.2</v>
      </c>
      <c r="R15" s="696">
        <v>63.3</v>
      </c>
    </row>
    <row r="16" spans="1:18">
      <c r="A16" s="674" t="s">
        <v>258</v>
      </c>
      <c r="B16" s="674" t="s">
        <v>80</v>
      </c>
      <c r="C16" s="675">
        <v>6.2</v>
      </c>
      <c r="D16" s="676">
        <v>6.3</v>
      </c>
      <c r="E16" s="677">
        <v>6.3</v>
      </c>
      <c r="F16" s="677">
        <v>6.1</v>
      </c>
      <c r="G16" s="677">
        <v>5.7</v>
      </c>
      <c r="H16" s="697">
        <v>5.7</v>
      </c>
      <c r="I16" s="698">
        <v>5.4</v>
      </c>
      <c r="J16" s="698">
        <v>5.2</v>
      </c>
      <c r="K16" s="699">
        <v>5.3</v>
      </c>
      <c r="L16" s="679">
        <v>5.5</v>
      </c>
      <c r="M16" s="679">
        <v>5.4</v>
      </c>
      <c r="N16" s="680">
        <v>5.22</v>
      </c>
      <c r="O16" s="681">
        <v>5.2</v>
      </c>
      <c r="P16" s="681">
        <v>4.7</v>
      </c>
      <c r="Q16" s="679">
        <v>5.2</v>
      </c>
      <c r="R16" s="682">
        <v>5</v>
      </c>
    </row>
    <row r="17" spans="1:18">
      <c r="A17" s="674"/>
      <c r="B17" s="683" t="s">
        <v>83</v>
      </c>
      <c r="C17" s="684" t="s">
        <v>164</v>
      </c>
      <c r="D17" s="584">
        <v>4.3</v>
      </c>
      <c r="E17" s="584">
        <v>4.7</v>
      </c>
      <c r="F17" s="584">
        <v>4.7</v>
      </c>
      <c r="G17" s="584">
        <v>3.9</v>
      </c>
      <c r="H17" s="700">
        <v>3.3</v>
      </c>
      <c r="I17" s="701">
        <v>3.3</v>
      </c>
      <c r="J17" s="701">
        <v>3.5</v>
      </c>
      <c r="K17" s="702" t="s">
        <v>131</v>
      </c>
      <c r="L17" s="659" t="s">
        <v>131</v>
      </c>
      <c r="M17" s="659" t="s">
        <v>131</v>
      </c>
      <c r="N17" s="660" t="s">
        <v>251</v>
      </c>
      <c r="O17" s="661" t="s">
        <v>131</v>
      </c>
      <c r="P17" s="661" t="s">
        <v>131</v>
      </c>
      <c r="Q17" s="659" t="s">
        <v>251</v>
      </c>
      <c r="R17" s="662" t="s">
        <v>131</v>
      </c>
    </row>
    <row r="18" spans="1:18" s="569" customFormat="1">
      <c r="A18" s="11"/>
      <c r="B18" s="24" t="s">
        <v>46</v>
      </c>
      <c r="C18" s="658"/>
      <c r="D18" s="588" t="s">
        <v>131</v>
      </c>
      <c r="E18" s="588"/>
      <c r="F18" s="588"/>
      <c r="G18" s="588"/>
      <c r="H18" s="588"/>
      <c r="I18" s="588"/>
      <c r="J18" s="588"/>
      <c r="K18" s="585"/>
      <c r="L18" s="659"/>
      <c r="M18" s="659"/>
      <c r="N18" s="703" t="s">
        <v>251</v>
      </c>
      <c r="O18" s="704" t="s">
        <v>131</v>
      </c>
      <c r="P18" s="704" t="s">
        <v>131</v>
      </c>
      <c r="Q18" s="705" t="s">
        <v>251</v>
      </c>
      <c r="R18" s="706" t="s">
        <v>131</v>
      </c>
    </row>
    <row r="19" spans="1:18" s="569" customFormat="1">
      <c r="A19" s="11"/>
      <c r="B19" s="11" t="s">
        <v>53</v>
      </c>
      <c r="C19" s="658"/>
      <c r="D19" s="588"/>
      <c r="E19" s="588"/>
      <c r="F19" s="588"/>
      <c r="G19" s="588"/>
      <c r="H19" s="588"/>
      <c r="I19" s="588"/>
      <c r="J19" s="588"/>
      <c r="K19" s="585"/>
      <c r="L19" s="659"/>
      <c r="M19" s="659"/>
      <c r="N19" s="703"/>
      <c r="O19" s="704"/>
      <c r="P19" s="704"/>
      <c r="Q19" s="705" t="s">
        <v>251</v>
      </c>
      <c r="R19" s="706" t="s">
        <v>131</v>
      </c>
    </row>
    <row r="20" spans="1:18">
      <c r="A20" s="688"/>
      <c r="B20" s="688" t="s">
        <v>100</v>
      </c>
      <c r="C20" s="689" t="s">
        <v>164</v>
      </c>
      <c r="D20" s="690" t="s">
        <v>164</v>
      </c>
      <c r="E20" s="690" t="s">
        <v>164</v>
      </c>
      <c r="F20" s="690" t="s">
        <v>259</v>
      </c>
      <c r="G20" s="690" t="s">
        <v>259</v>
      </c>
      <c r="H20" s="690" t="s">
        <v>259</v>
      </c>
      <c r="I20" s="707" t="s">
        <v>259</v>
      </c>
      <c r="J20" s="707" t="s">
        <v>259</v>
      </c>
      <c r="K20" s="708" t="s">
        <v>131</v>
      </c>
      <c r="L20" s="693" t="s">
        <v>131</v>
      </c>
      <c r="M20" s="693" t="s">
        <v>131</v>
      </c>
      <c r="N20" s="694" t="s">
        <v>131</v>
      </c>
      <c r="O20" s="695" t="s">
        <v>131</v>
      </c>
      <c r="P20" s="695" t="s">
        <v>131</v>
      </c>
      <c r="Q20" s="693" t="s">
        <v>251</v>
      </c>
      <c r="R20" s="696" t="s">
        <v>131</v>
      </c>
    </row>
    <row r="21" spans="1:18">
      <c r="A21" s="674" t="s">
        <v>260</v>
      </c>
      <c r="B21" s="674" t="s">
        <v>80</v>
      </c>
      <c r="C21" s="675">
        <v>67</v>
      </c>
      <c r="D21" s="676">
        <v>68.5</v>
      </c>
      <c r="E21" s="677">
        <v>69.599999999999994</v>
      </c>
      <c r="F21" s="677">
        <v>64.8</v>
      </c>
      <c r="G21" s="677">
        <v>68.3</v>
      </c>
      <c r="H21" s="697">
        <v>68.400000000000006</v>
      </c>
      <c r="I21" s="698">
        <v>67.400000000000006</v>
      </c>
      <c r="J21" s="698">
        <v>64</v>
      </c>
      <c r="K21" s="699">
        <v>64.5</v>
      </c>
      <c r="L21" s="709">
        <v>78.5</v>
      </c>
      <c r="M21" s="709">
        <v>72.5</v>
      </c>
      <c r="N21" s="710">
        <v>70.400000000000006</v>
      </c>
      <c r="O21" s="711">
        <v>67.900000000000006</v>
      </c>
      <c r="P21" s="711">
        <v>66.8</v>
      </c>
      <c r="Q21" s="709">
        <v>67.400000000000006</v>
      </c>
      <c r="R21" s="712">
        <v>68.599999999999994</v>
      </c>
    </row>
    <row r="22" spans="1:18">
      <c r="A22" s="674"/>
      <c r="B22" s="683" t="s">
        <v>83</v>
      </c>
      <c r="C22" s="684" t="s">
        <v>164</v>
      </c>
      <c r="D22" s="584" t="s">
        <v>164</v>
      </c>
      <c r="E22" s="584" t="s">
        <v>164</v>
      </c>
      <c r="F22" s="584" t="s">
        <v>261</v>
      </c>
      <c r="G22" s="584" t="s">
        <v>261</v>
      </c>
      <c r="H22" s="584" t="s">
        <v>261</v>
      </c>
      <c r="I22" s="588" t="s">
        <v>261</v>
      </c>
      <c r="J22" s="588" t="s">
        <v>261</v>
      </c>
      <c r="K22" s="585" t="s">
        <v>262</v>
      </c>
      <c r="L22" s="659" t="s">
        <v>261</v>
      </c>
      <c r="M22" s="659" t="s">
        <v>261</v>
      </c>
      <c r="N22" s="660" t="s">
        <v>262</v>
      </c>
      <c r="O22" s="661" t="s">
        <v>261</v>
      </c>
      <c r="P22" s="661" t="s">
        <v>261</v>
      </c>
      <c r="Q22" s="659" t="s">
        <v>251</v>
      </c>
      <c r="R22" s="662" t="s">
        <v>131</v>
      </c>
    </row>
    <row r="23" spans="1:18" s="569" customFormat="1">
      <c r="A23" s="11"/>
      <c r="B23" s="24" t="s">
        <v>46</v>
      </c>
      <c r="C23" s="658"/>
      <c r="D23" s="588"/>
      <c r="E23" s="588"/>
      <c r="F23" s="588"/>
      <c r="G23" s="588"/>
      <c r="H23" s="588"/>
      <c r="I23" s="588"/>
      <c r="J23" s="588"/>
      <c r="K23" s="585"/>
      <c r="L23" s="659"/>
      <c r="M23" s="659"/>
      <c r="N23" s="660" t="s">
        <v>263</v>
      </c>
      <c r="O23" s="661" t="s">
        <v>259</v>
      </c>
      <c r="P23" s="661" t="s">
        <v>259</v>
      </c>
      <c r="Q23" s="659" t="s">
        <v>251</v>
      </c>
      <c r="R23" s="662" t="s">
        <v>131</v>
      </c>
    </row>
    <row r="24" spans="1:18" s="569" customFormat="1">
      <c r="A24" s="11"/>
      <c r="B24" s="11" t="s">
        <v>53</v>
      </c>
      <c r="C24" s="658"/>
      <c r="D24" s="588"/>
      <c r="E24" s="588"/>
      <c r="F24" s="588"/>
      <c r="G24" s="588"/>
      <c r="H24" s="588"/>
      <c r="I24" s="588"/>
      <c r="J24" s="588"/>
      <c r="K24" s="585"/>
      <c r="L24" s="659"/>
      <c r="M24" s="659"/>
      <c r="N24" s="660"/>
      <c r="O24" s="661"/>
      <c r="P24" s="661"/>
      <c r="Q24" s="659" t="s">
        <v>251</v>
      </c>
      <c r="R24" s="662" t="s">
        <v>131</v>
      </c>
    </row>
    <row r="25" spans="1:18">
      <c r="A25" s="688"/>
      <c r="B25" s="688" t="s">
        <v>100</v>
      </c>
      <c r="C25" s="689" t="s">
        <v>164</v>
      </c>
      <c r="D25" s="690" t="s">
        <v>164</v>
      </c>
      <c r="E25" s="690" t="s">
        <v>164</v>
      </c>
      <c r="F25" s="690" t="s">
        <v>259</v>
      </c>
      <c r="G25" s="690" t="s">
        <v>259</v>
      </c>
      <c r="H25" s="690" t="s">
        <v>259</v>
      </c>
      <c r="I25" s="691" t="s">
        <v>259</v>
      </c>
      <c r="J25" s="691" t="s">
        <v>259</v>
      </c>
      <c r="K25" s="692" t="s">
        <v>259</v>
      </c>
      <c r="L25" s="693" t="s">
        <v>259</v>
      </c>
      <c r="M25" s="693" t="s">
        <v>259</v>
      </c>
      <c r="N25" s="694" t="s">
        <v>263</v>
      </c>
      <c r="O25" s="695" t="s">
        <v>259</v>
      </c>
      <c r="P25" s="695" t="s">
        <v>259</v>
      </c>
      <c r="Q25" s="693" t="s">
        <v>251</v>
      </c>
      <c r="R25" s="696" t="s">
        <v>131</v>
      </c>
    </row>
    <row r="26" spans="1:18">
      <c r="A26" s="674" t="s">
        <v>264</v>
      </c>
      <c r="B26" s="674" t="s">
        <v>80</v>
      </c>
      <c r="C26" s="675">
        <v>48</v>
      </c>
      <c r="D26" s="676">
        <v>51</v>
      </c>
      <c r="E26" s="677">
        <v>51</v>
      </c>
      <c r="F26" s="677">
        <v>51</v>
      </c>
      <c r="G26" s="677">
        <v>46</v>
      </c>
      <c r="H26" s="677">
        <v>48</v>
      </c>
      <c r="I26" s="676">
        <v>45</v>
      </c>
      <c r="J26" s="676">
        <v>43</v>
      </c>
      <c r="K26" s="678">
        <v>40.4</v>
      </c>
      <c r="L26" s="679">
        <v>36.5</v>
      </c>
      <c r="M26" s="679">
        <v>32.700000000000003</v>
      </c>
      <c r="N26" s="680">
        <v>32.9</v>
      </c>
      <c r="O26" s="681">
        <v>29.7</v>
      </c>
      <c r="P26" s="681">
        <v>25.5</v>
      </c>
      <c r="Q26" s="679">
        <v>26.7</v>
      </c>
      <c r="R26" s="682">
        <v>28</v>
      </c>
    </row>
    <row r="27" spans="1:18">
      <c r="A27" s="674" t="s">
        <v>265</v>
      </c>
      <c r="B27" s="683" t="s">
        <v>83</v>
      </c>
      <c r="C27" s="684" t="s">
        <v>164</v>
      </c>
      <c r="D27" s="584" t="s">
        <v>164</v>
      </c>
      <c r="E27" s="584" t="s">
        <v>164</v>
      </c>
      <c r="F27" s="584" t="s">
        <v>259</v>
      </c>
      <c r="G27" s="584" t="s">
        <v>259</v>
      </c>
      <c r="H27" s="584" t="s">
        <v>259</v>
      </c>
      <c r="I27" s="588" t="s">
        <v>259</v>
      </c>
      <c r="J27" s="588" t="s">
        <v>259</v>
      </c>
      <c r="K27" s="585" t="s">
        <v>263</v>
      </c>
      <c r="L27" s="659" t="s">
        <v>259</v>
      </c>
      <c r="M27" s="713" t="s">
        <v>131</v>
      </c>
      <c r="N27" s="714" t="s">
        <v>251</v>
      </c>
      <c r="O27" s="715" t="s">
        <v>131</v>
      </c>
      <c r="P27" s="715" t="s">
        <v>131</v>
      </c>
      <c r="Q27" s="876">
        <v>28300</v>
      </c>
      <c r="R27" s="877">
        <v>27112</v>
      </c>
    </row>
    <row r="28" spans="1:18" s="569" customFormat="1">
      <c r="A28" s="11"/>
      <c r="B28" s="24" t="s">
        <v>46</v>
      </c>
      <c r="C28" s="658"/>
      <c r="D28" s="588"/>
      <c r="E28" s="588"/>
      <c r="F28" s="588"/>
      <c r="G28" s="588"/>
      <c r="H28" s="588"/>
      <c r="I28" s="588"/>
      <c r="J28" s="588"/>
      <c r="K28" s="585"/>
      <c r="L28" s="659"/>
      <c r="M28" s="659"/>
      <c r="N28" s="660">
        <v>20.6</v>
      </c>
      <c r="O28" s="661">
        <v>26</v>
      </c>
      <c r="P28" s="661">
        <v>28</v>
      </c>
      <c r="Q28" s="713" t="s">
        <v>251</v>
      </c>
      <c r="R28" s="716" t="s">
        <v>131</v>
      </c>
    </row>
    <row r="29" spans="1:18" s="569" customFormat="1">
      <c r="A29" s="11"/>
      <c r="B29" s="11" t="s">
        <v>53</v>
      </c>
      <c r="C29" s="658"/>
      <c r="D29" s="588"/>
      <c r="E29" s="588"/>
      <c r="F29" s="588"/>
      <c r="G29" s="588"/>
      <c r="H29" s="588"/>
      <c r="I29" s="588"/>
      <c r="J29" s="588"/>
      <c r="K29" s="585"/>
      <c r="L29" s="659"/>
      <c r="M29" s="659"/>
      <c r="N29" s="660"/>
      <c r="O29" s="661"/>
      <c r="P29" s="661"/>
      <c r="Q29" s="713" t="s">
        <v>251</v>
      </c>
      <c r="R29" s="716" t="s">
        <v>131</v>
      </c>
    </row>
    <row r="30" spans="1:18">
      <c r="A30" s="688"/>
      <c r="B30" s="688" t="s">
        <v>100</v>
      </c>
      <c r="C30" s="689">
        <v>5.4</v>
      </c>
      <c r="D30" s="690">
        <v>6.7</v>
      </c>
      <c r="E30" s="690">
        <v>6</v>
      </c>
      <c r="F30" s="690">
        <v>6</v>
      </c>
      <c r="G30" s="690" t="s">
        <v>259</v>
      </c>
      <c r="H30" s="690">
        <v>5</v>
      </c>
      <c r="I30" s="691">
        <v>4</v>
      </c>
      <c r="J30" s="691">
        <v>3</v>
      </c>
      <c r="K30" s="692">
        <v>2.5</v>
      </c>
      <c r="L30" s="693">
        <v>2.2999999999999998</v>
      </c>
      <c r="M30" s="693">
        <v>2.2000000000000002</v>
      </c>
      <c r="N30" s="694">
        <v>2.2000000000000002</v>
      </c>
      <c r="O30" s="695">
        <v>3.8</v>
      </c>
      <c r="P30" s="695">
        <v>6.1</v>
      </c>
      <c r="Q30" s="693">
        <v>5.9</v>
      </c>
      <c r="R30" s="696">
        <v>5.7</v>
      </c>
    </row>
    <row r="31" spans="1:18">
      <c r="A31" s="674" t="s">
        <v>266</v>
      </c>
      <c r="B31" s="674" t="s">
        <v>80</v>
      </c>
      <c r="C31" s="675">
        <v>41</v>
      </c>
      <c r="D31" s="677">
        <v>41</v>
      </c>
      <c r="E31" s="677">
        <v>40</v>
      </c>
      <c r="F31" s="677">
        <v>43</v>
      </c>
      <c r="G31" s="677">
        <v>45</v>
      </c>
      <c r="H31" s="677">
        <v>49</v>
      </c>
      <c r="I31" s="676">
        <v>49</v>
      </c>
      <c r="J31" s="676">
        <v>50</v>
      </c>
      <c r="K31" s="678">
        <v>49.7</v>
      </c>
      <c r="L31" s="679">
        <v>48.3</v>
      </c>
      <c r="M31" s="679">
        <v>47.8</v>
      </c>
      <c r="N31" s="680">
        <v>42.3</v>
      </c>
      <c r="O31" s="681">
        <v>28.7</v>
      </c>
      <c r="P31" s="681">
        <v>42.7</v>
      </c>
      <c r="Q31" s="679">
        <v>46.5</v>
      </c>
      <c r="R31" s="682">
        <v>46.7</v>
      </c>
    </row>
    <row r="32" spans="1:18">
      <c r="A32" s="674"/>
      <c r="B32" s="683" t="s">
        <v>83</v>
      </c>
      <c r="C32" s="684" t="s">
        <v>164</v>
      </c>
      <c r="D32" s="584" t="s">
        <v>164</v>
      </c>
      <c r="E32" s="584" t="s">
        <v>164</v>
      </c>
      <c r="F32" s="584" t="s">
        <v>259</v>
      </c>
      <c r="G32" s="584" t="s">
        <v>259</v>
      </c>
      <c r="H32" s="584" t="s">
        <v>259</v>
      </c>
      <c r="I32" s="588" t="s">
        <v>259</v>
      </c>
      <c r="J32" s="588" t="s">
        <v>259</v>
      </c>
      <c r="K32" s="585" t="s">
        <v>263</v>
      </c>
      <c r="L32" s="659" t="s">
        <v>259</v>
      </c>
      <c r="M32" s="713" t="s">
        <v>131</v>
      </c>
      <c r="N32" s="714" t="s">
        <v>131</v>
      </c>
      <c r="O32" s="715" t="s">
        <v>131</v>
      </c>
      <c r="P32" s="715" t="s">
        <v>131</v>
      </c>
      <c r="Q32" s="659" t="s">
        <v>251</v>
      </c>
      <c r="R32" s="662" t="s">
        <v>131</v>
      </c>
    </row>
    <row r="33" spans="1:18" s="569" customFormat="1">
      <c r="A33" s="11"/>
      <c r="B33" s="24" t="s">
        <v>46</v>
      </c>
      <c r="C33" s="658"/>
      <c r="D33" s="588"/>
      <c r="E33" s="588"/>
      <c r="F33" s="588"/>
      <c r="G33" s="588"/>
      <c r="H33" s="588"/>
      <c r="I33" s="588"/>
      <c r="J33" s="588"/>
      <c r="K33" s="585"/>
      <c r="L33" s="659"/>
      <c r="M33" s="659"/>
      <c r="N33" s="660" t="s">
        <v>251</v>
      </c>
      <c r="O33" s="661" t="s">
        <v>131</v>
      </c>
      <c r="P33" s="661" t="s">
        <v>131</v>
      </c>
      <c r="Q33" s="659" t="s">
        <v>251</v>
      </c>
      <c r="R33" s="662" t="s">
        <v>131</v>
      </c>
    </row>
    <row r="34" spans="1:18" s="569" customFormat="1">
      <c r="A34" s="11"/>
      <c r="B34" s="11" t="s">
        <v>53</v>
      </c>
      <c r="C34" s="658"/>
      <c r="D34" s="588"/>
      <c r="E34" s="588"/>
      <c r="F34" s="588"/>
      <c r="G34" s="588"/>
      <c r="H34" s="588"/>
      <c r="I34" s="588"/>
      <c r="J34" s="588"/>
      <c r="K34" s="585"/>
      <c r="L34" s="659"/>
      <c r="M34" s="659"/>
      <c r="N34" s="660"/>
      <c r="O34" s="661"/>
      <c r="P34" s="661"/>
      <c r="Q34" s="659" t="s">
        <v>251</v>
      </c>
      <c r="R34" s="662" t="s">
        <v>131</v>
      </c>
    </row>
    <row r="35" spans="1:18">
      <c r="A35" s="688"/>
      <c r="B35" s="688" t="s">
        <v>100</v>
      </c>
      <c r="C35" s="689" t="s">
        <v>164</v>
      </c>
      <c r="D35" s="690" t="s">
        <v>164</v>
      </c>
      <c r="E35" s="690" t="s">
        <v>164</v>
      </c>
      <c r="F35" s="690" t="s">
        <v>259</v>
      </c>
      <c r="G35" s="690" t="s">
        <v>259</v>
      </c>
      <c r="H35" s="690" t="s">
        <v>259</v>
      </c>
      <c r="I35" s="691" t="s">
        <v>259</v>
      </c>
      <c r="J35" s="691" t="s">
        <v>259</v>
      </c>
      <c r="K35" s="692" t="s">
        <v>259</v>
      </c>
      <c r="L35" s="693" t="s">
        <v>259</v>
      </c>
      <c r="M35" s="717" t="s">
        <v>131</v>
      </c>
      <c r="N35" s="718" t="s">
        <v>131</v>
      </c>
      <c r="O35" s="719" t="s">
        <v>131</v>
      </c>
      <c r="P35" s="719" t="s">
        <v>131</v>
      </c>
      <c r="Q35" s="693" t="s">
        <v>251</v>
      </c>
      <c r="R35" s="696" t="s">
        <v>131</v>
      </c>
    </row>
    <row r="36" spans="1:18" s="511" customFormat="1">
      <c r="A36" s="11" t="s">
        <v>267</v>
      </c>
      <c r="B36" s="11" t="s">
        <v>80</v>
      </c>
      <c r="C36" s="687" t="s">
        <v>164</v>
      </c>
      <c r="D36" s="676" t="s">
        <v>164</v>
      </c>
      <c r="E36" s="676" t="s">
        <v>164</v>
      </c>
      <c r="F36" s="676" t="s">
        <v>259</v>
      </c>
      <c r="G36" s="676" t="s">
        <v>259</v>
      </c>
      <c r="H36" s="676" t="s">
        <v>259</v>
      </c>
      <c r="I36" s="676" t="s">
        <v>259</v>
      </c>
      <c r="J36" s="676" t="s">
        <v>259</v>
      </c>
      <c r="K36" s="678" t="s">
        <v>263</v>
      </c>
      <c r="L36" s="720" t="s">
        <v>259</v>
      </c>
      <c r="M36" s="721" t="s">
        <v>131</v>
      </c>
      <c r="N36" s="722" t="s">
        <v>131</v>
      </c>
      <c r="O36" s="723" t="s">
        <v>131</v>
      </c>
      <c r="P36" s="723" t="s">
        <v>131</v>
      </c>
      <c r="Q36" s="723" t="s">
        <v>131</v>
      </c>
      <c r="R36" s="662" t="s">
        <v>131</v>
      </c>
    </row>
    <row r="37" spans="1:18" s="511" customFormat="1">
      <c r="A37" s="11" t="s">
        <v>268</v>
      </c>
      <c r="B37" s="24" t="s">
        <v>83</v>
      </c>
      <c r="C37" s="658">
        <v>13667</v>
      </c>
      <c r="D37" s="588">
        <v>13742</v>
      </c>
      <c r="E37" s="588">
        <v>14157</v>
      </c>
      <c r="F37" s="588">
        <v>14157</v>
      </c>
      <c r="G37" s="588">
        <v>16948</v>
      </c>
      <c r="H37" s="588">
        <v>19962</v>
      </c>
      <c r="I37" s="588">
        <v>21847</v>
      </c>
      <c r="J37" s="588">
        <v>22217</v>
      </c>
      <c r="K37" s="585">
        <v>24008</v>
      </c>
      <c r="L37" s="586">
        <v>23054</v>
      </c>
      <c r="M37" s="586">
        <v>26373</v>
      </c>
      <c r="N37" s="587">
        <v>33077</v>
      </c>
      <c r="O37" s="588">
        <v>31483</v>
      </c>
      <c r="P37" s="588">
        <v>24589</v>
      </c>
      <c r="Q37" s="586" t="s">
        <v>131</v>
      </c>
      <c r="R37" s="589" t="s">
        <v>131</v>
      </c>
    </row>
    <row r="38" spans="1:18" s="569" customFormat="1">
      <c r="A38" s="11"/>
      <c r="B38" s="24" t="s">
        <v>46</v>
      </c>
      <c r="C38" s="658"/>
      <c r="D38" s="588"/>
      <c r="E38" s="588"/>
      <c r="F38" s="588"/>
      <c r="G38" s="588"/>
      <c r="H38" s="588"/>
      <c r="I38" s="588"/>
      <c r="J38" s="588"/>
      <c r="K38" s="585"/>
      <c r="L38" s="659"/>
      <c r="M38" s="659"/>
      <c r="N38" s="660" t="s">
        <v>251</v>
      </c>
      <c r="O38" s="661" t="s">
        <v>131</v>
      </c>
      <c r="P38" s="661" t="s">
        <v>131</v>
      </c>
      <c r="Q38" s="659" t="s">
        <v>251</v>
      </c>
      <c r="R38" s="589" t="s">
        <v>131</v>
      </c>
    </row>
    <row r="39" spans="1:18" s="569" customFormat="1">
      <c r="A39" s="11"/>
      <c r="B39" s="11" t="s">
        <v>53</v>
      </c>
      <c r="C39" s="658"/>
      <c r="D39" s="588"/>
      <c r="E39" s="588"/>
      <c r="F39" s="588"/>
      <c r="G39" s="588"/>
      <c r="H39" s="588"/>
      <c r="I39" s="588"/>
      <c r="J39" s="588"/>
      <c r="K39" s="585"/>
      <c r="L39" s="659"/>
      <c r="M39" s="659"/>
      <c r="N39" s="660"/>
      <c r="O39" s="661"/>
      <c r="P39" s="661"/>
      <c r="Q39" s="659" t="s">
        <v>251</v>
      </c>
      <c r="R39" s="589" t="s">
        <v>131</v>
      </c>
    </row>
    <row r="40" spans="1:18" s="511" customFormat="1" ht="14.4" thickBot="1">
      <c r="A40" s="71"/>
      <c r="B40" s="71" t="s">
        <v>100</v>
      </c>
      <c r="C40" s="724" t="s">
        <v>164</v>
      </c>
      <c r="D40" s="725" t="s">
        <v>164</v>
      </c>
      <c r="E40" s="725" t="s">
        <v>164</v>
      </c>
      <c r="F40" s="725" t="s">
        <v>259</v>
      </c>
      <c r="G40" s="725" t="s">
        <v>259</v>
      </c>
      <c r="H40" s="725" t="s">
        <v>259</v>
      </c>
      <c r="I40" s="725" t="s">
        <v>259</v>
      </c>
      <c r="J40" s="725" t="s">
        <v>259</v>
      </c>
      <c r="K40" s="726" t="s">
        <v>259</v>
      </c>
      <c r="L40" s="727" t="s">
        <v>259</v>
      </c>
      <c r="M40" s="728" t="s">
        <v>131</v>
      </c>
      <c r="N40" s="729" t="s">
        <v>131</v>
      </c>
      <c r="O40" s="730" t="s">
        <v>131</v>
      </c>
      <c r="P40" s="730" t="s">
        <v>131</v>
      </c>
      <c r="Q40" s="727" t="s">
        <v>251</v>
      </c>
      <c r="R40" s="731" t="s">
        <v>131</v>
      </c>
    </row>
    <row r="41" spans="1:18">
      <c r="A41" s="674" t="s">
        <v>269</v>
      </c>
      <c r="B41" s="674" t="s">
        <v>80</v>
      </c>
      <c r="C41" s="675">
        <v>59600</v>
      </c>
      <c r="D41" s="677">
        <v>57900</v>
      </c>
      <c r="E41" s="677">
        <v>67700</v>
      </c>
      <c r="F41" s="677">
        <v>77600</v>
      </c>
      <c r="G41" s="677">
        <v>90100</v>
      </c>
      <c r="H41" s="677">
        <v>109800</v>
      </c>
      <c r="I41" s="676">
        <v>118300</v>
      </c>
      <c r="J41" s="676">
        <v>102700</v>
      </c>
      <c r="K41" s="678">
        <v>104413</v>
      </c>
      <c r="L41" s="732">
        <v>112415</v>
      </c>
      <c r="M41" s="720">
        <v>111557</v>
      </c>
      <c r="N41" s="733">
        <v>124000</v>
      </c>
      <c r="O41" s="676">
        <v>136021</v>
      </c>
      <c r="P41" s="676">
        <v>134849</v>
      </c>
      <c r="Q41" s="720">
        <v>140946</v>
      </c>
      <c r="R41" s="734">
        <v>123326</v>
      </c>
    </row>
    <row r="42" spans="1:18">
      <c r="A42" s="674" t="s">
        <v>270</v>
      </c>
      <c r="B42" s="683" t="s">
        <v>83</v>
      </c>
      <c r="C42" s="684" t="s">
        <v>164</v>
      </c>
      <c r="D42" s="584" t="s">
        <v>164</v>
      </c>
      <c r="E42" s="584" t="s">
        <v>164</v>
      </c>
      <c r="F42" s="584" t="s">
        <v>259</v>
      </c>
      <c r="G42" s="584" t="s">
        <v>259</v>
      </c>
      <c r="H42" s="584" t="s">
        <v>259</v>
      </c>
      <c r="I42" s="588" t="s">
        <v>259</v>
      </c>
      <c r="J42" s="588" t="s">
        <v>259</v>
      </c>
      <c r="K42" s="585" t="s">
        <v>263</v>
      </c>
      <c r="L42" s="586" t="s">
        <v>259</v>
      </c>
      <c r="M42" s="735" t="s">
        <v>131</v>
      </c>
      <c r="N42" s="736" t="s">
        <v>131</v>
      </c>
      <c r="O42" s="737" t="s">
        <v>131</v>
      </c>
      <c r="P42" s="737" t="s">
        <v>131</v>
      </c>
      <c r="Q42" s="586" t="s">
        <v>251</v>
      </c>
      <c r="R42" s="589" t="s">
        <v>131</v>
      </c>
    </row>
    <row r="43" spans="1:18" s="569" customFormat="1">
      <c r="A43" s="11"/>
      <c r="B43" s="24" t="s">
        <v>46</v>
      </c>
      <c r="C43" s="658"/>
      <c r="D43" s="588"/>
      <c r="E43" s="588"/>
      <c r="F43" s="588"/>
      <c r="G43" s="588"/>
      <c r="H43" s="588"/>
      <c r="I43" s="588"/>
      <c r="J43" s="588"/>
      <c r="K43" s="585"/>
      <c r="L43" s="659"/>
      <c r="M43" s="659"/>
      <c r="N43" s="660" t="s">
        <v>251</v>
      </c>
      <c r="O43" s="661" t="s">
        <v>131</v>
      </c>
      <c r="P43" s="661" t="s">
        <v>131</v>
      </c>
      <c r="Q43" s="659" t="s">
        <v>251</v>
      </c>
      <c r="R43" s="662" t="s">
        <v>131</v>
      </c>
    </row>
    <row r="44" spans="1:18" s="569" customFormat="1">
      <c r="A44" s="11"/>
      <c r="B44" s="11" t="s">
        <v>53</v>
      </c>
      <c r="C44" s="658"/>
      <c r="D44" s="588"/>
      <c r="E44" s="588"/>
      <c r="F44" s="588"/>
      <c r="G44" s="588"/>
      <c r="H44" s="588"/>
      <c r="I44" s="588"/>
      <c r="J44" s="588"/>
      <c r="K44" s="585"/>
      <c r="L44" s="659"/>
      <c r="M44" s="659"/>
      <c r="N44" s="660"/>
      <c r="O44" s="661"/>
      <c r="P44" s="661"/>
      <c r="Q44" s="659" t="s">
        <v>251</v>
      </c>
      <c r="R44" s="662" t="s">
        <v>131</v>
      </c>
    </row>
    <row r="45" spans="1:18">
      <c r="A45" s="688"/>
      <c r="B45" s="688" t="s">
        <v>100</v>
      </c>
      <c r="C45" s="689" t="s">
        <v>164</v>
      </c>
      <c r="D45" s="690" t="s">
        <v>164</v>
      </c>
      <c r="E45" s="690" t="s">
        <v>164</v>
      </c>
      <c r="F45" s="690" t="s">
        <v>259</v>
      </c>
      <c r="G45" s="690" t="s">
        <v>259</v>
      </c>
      <c r="H45" s="690" t="s">
        <v>259</v>
      </c>
      <c r="I45" s="691" t="s">
        <v>259</v>
      </c>
      <c r="J45" s="691" t="s">
        <v>259</v>
      </c>
      <c r="K45" s="692" t="s">
        <v>259</v>
      </c>
      <c r="L45" s="738" t="s">
        <v>259</v>
      </c>
      <c r="M45" s="721" t="s">
        <v>131</v>
      </c>
      <c r="N45" s="722" t="s">
        <v>131</v>
      </c>
      <c r="O45" s="723" t="s">
        <v>131</v>
      </c>
      <c r="P45" s="723" t="s">
        <v>131</v>
      </c>
      <c r="Q45" s="720" t="s">
        <v>251</v>
      </c>
      <c r="R45" s="734" t="s">
        <v>131</v>
      </c>
    </row>
    <row r="46" spans="1:18">
      <c r="A46" s="674" t="s">
        <v>271</v>
      </c>
      <c r="B46" s="674" t="s">
        <v>80</v>
      </c>
      <c r="C46" s="675">
        <v>18.600000000000001</v>
      </c>
      <c r="D46" s="677">
        <v>17.2</v>
      </c>
      <c r="E46" s="677">
        <v>17.2</v>
      </c>
      <c r="F46" s="677">
        <v>18.899999999999999</v>
      </c>
      <c r="G46" s="677">
        <v>20.6</v>
      </c>
      <c r="H46" s="697">
        <v>27.3</v>
      </c>
      <c r="I46" s="698">
        <v>26</v>
      </c>
      <c r="J46" s="698">
        <v>18.5</v>
      </c>
      <c r="K46" s="699">
        <v>17.399999999999999</v>
      </c>
      <c r="L46" s="739">
        <v>19.600000000000001</v>
      </c>
      <c r="M46" s="740">
        <v>17.7</v>
      </c>
      <c r="N46" s="741">
        <v>17.600000000000001</v>
      </c>
      <c r="O46" s="742">
        <v>18.899999999999999</v>
      </c>
      <c r="P46" s="742">
        <v>16.5</v>
      </c>
      <c r="Q46" s="740">
        <v>17</v>
      </c>
      <c r="R46" s="743">
        <v>14.2</v>
      </c>
    </row>
    <row r="47" spans="1:18">
      <c r="A47" s="674" t="s">
        <v>272</v>
      </c>
      <c r="B47" s="683" t="s">
        <v>83</v>
      </c>
      <c r="C47" s="684" t="s">
        <v>164</v>
      </c>
      <c r="D47" s="584" t="s">
        <v>164</v>
      </c>
      <c r="E47" s="584" t="s">
        <v>164</v>
      </c>
      <c r="F47" s="584" t="s">
        <v>259</v>
      </c>
      <c r="G47" s="584" t="s">
        <v>259</v>
      </c>
      <c r="H47" s="584" t="s">
        <v>259</v>
      </c>
      <c r="I47" s="588" t="s">
        <v>259</v>
      </c>
      <c r="J47" s="588" t="s">
        <v>259</v>
      </c>
      <c r="K47" s="585" t="s">
        <v>263</v>
      </c>
      <c r="L47" s="586" t="s">
        <v>259</v>
      </c>
      <c r="M47" s="735" t="s">
        <v>131</v>
      </c>
      <c r="N47" s="736" t="s">
        <v>131</v>
      </c>
      <c r="O47" s="737" t="s">
        <v>131</v>
      </c>
      <c r="P47" s="737" t="s">
        <v>131</v>
      </c>
      <c r="Q47" s="586" t="s">
        <v>251</v>
      </c>
      <c r="R47" s="589" t="s">
        <v>131</v>
      </c>
    </row>
    <row r="48" spans="1:18" s="569" customFormat="1">
      <c r="A48" s="11"/>
      <c r="B48" s="24" t="s">
        <v>46</v>
      </c>
      <c r="C48" s="658"/>
      <c r="D48" s="588"/>
      <c r="E48" s="588"/>
      <c r="F48" s="588"/>
      <c r="G48" s="588"/>
      <c r="H48" s="588"/>
      <c r="I48" s="588"/>
      <c r="J48" s="588"/>
      <c r="K48" s="585"/>
      <c r="L48" s="659"/>
      <c r="M48" s="659"/>
      <c r="N48" s="660" t="s">
        <v>251</v>
      </c>
      <c r="O48" s="661" t="s">
        <v>131</v>
      </c>
      <c r="P48" s="661" t="s">
        <v>131</v>
      </c>
      <c r="Q48" s="659" t="s">
        <v>251</v>
      </c>
      <c r="R48" s="662" t="s">
        <v>131</v>
      </c>
    </row>
    <row r="49" spans="1:18" s="569" customFormat="1">
      <c r="A49" s="11"/>
      <c r="B49" s="11" t="s">
        <v>53</v>
      </c>
      <c r="C49" s="658"/>
      <c r="D49" s="588"/>
      <c r="E49" s="676"/>
      <c r="F49" s="676"/>
      <c r="G49" s="676"/>
      <c r="H49" s="676"/>
      <c r="I49" s="676"/>
      <c r="J49" s="676"/>
      <c r="K49" s="678"/>
      <c r="L49" s="679"/>
      <c r="M49" s="666"/>
      <c r="N49" s="667"/>
      <c r="O49" s="668"/>
      <c r="P49" s="668"/>
      <c r="Q49" s="659" t="s">
        <v>251</v>
      </c>
      <c r="R49" s="662" t="s">
        <v>131</v>
      </c>
    </row>
    <row r="50" spans="1:18">
      <c r="A50" s="688"/>
      <c r="B50" s="688" t="s">
        <v>100</v>
      </c>
      <c r="C50" s="689" t="s">
        <v>164</v>
      </c>
      <c r="D50" s="690" t="s">
        <v>164</v>
      </c>
      <c r="E50" s="690" t="s">
        <v>164</v>
      </c>
      <c r="F50" s="690" t="s">
        <v>259</v>
      </c>
      <c r="G50" s="690" t="s">
        <v>259</v>
      </c>
      <c r="H50" s="690" t="s">
        <v>259</v>
      </c>
      <c r="I50" s="691" t="s">
        <v>259</v>
      </c>
      <c r="J50" s="691" t="s">
        <v>259</v>
      </c>
      <c r="K50" s="692" t="s">
        <v>259</v>
      </c>
      <c r="L50" s="738" t="s">
        <v>259</v>
      </c>
      <c r="M50" s="744" t="s">
        <v>131</v>
      </c>
      <c r="N50" s="745" t="s">
        <v>131</v>
      </c>
      <c r="O50" s="746" t="s">
        <v>131</v>
      </c>
      <c r="P50" s="746" t="s">
        <v>131</v>
      </c>
      <c r="Q50" s="591" t="s">
        <v>251</v>
      </c>
      <c r="R50" s="593" t="s">
        <v>131</v>
      </c>
    </row>
    <row r="51" spans="1:18">
      <c r="A51" s="674" t="s">
        <v>273</v>
      </c>
      <c r="B51" s="674" t="s">
        <v>80</v>
      </c>
      <c r="C51" s="675">
        <v>11200</v>
      </c>
      <c r="D51" s="677">
        <v>11100</v>
      </c>
      <c r="E51" s="677">
        <v>14500</v>
      </c>
      <c r="F51" s="677">
        <v>16200</v>
      </c>
      <c r="G51" s="677">
        <v>15790</v>
      </c>
      <c r="H51" s="677">
        <v>15760</v>
      </c>
      <c r="I51" s="676">
        <v>16410</v>
      </c>
      <c r="J51" s="676">
        <v>21270</v>
      </c>
      <c r="K51" s="678">
        <v>20171</v>
      </c>
      <c r="L51" s="720">
        <v>18561</v>
      </c>
      <c r="M51" s="720">
        <v>19290</v>
      </c>
      <c r="N51" s="733">
        <v>19517</v>
      </c>
      <c r="O51" s="676">
        <v>18051</v>
      </c>
      <c r="P51" s="676">
        <v>20328</v>
      </c>
      <c r="Q51" s="720">
        <v>20474</v>
      </c>
      <c r="R51" s="734">
        <v>22205</v>
      </c>
    </row>
    <row r="52" spans="1:18">
      <c r="A52" s="674" t="s">
        <v>274</v>
      </c>
      <c r="B52" s="683" t="s">
        <v>83</v>
      </c>
      <c r="C52" s="684">
        <v>2148126</v>
      </c>
      <c r="D52" s="584">
        <v>2143765</v>
      </c>
      <c r="E52" s="584">
        <v>2155566</v>
      </c>
      <c r="F52" s="584">
        <v>2155566</v>
      </c>
      <c r="G52" s="584">
        <v>2152416</v>
      </c>
      <c r="H52" s="584">
        <v>2175739</v>
      </c>
      <c r="I52" s="588">
        <v>2189727</v>
      </c>
      <c r="J52" s="588">
        <v>2181211</v>
      </c>
      <c r="K52" s="585">
        <v>2105255</v>
      </c>
      <c r="L52" s="586">
        <v>1954334</v>
      </c>
      <c r="M52" s="586">
        <v>1805194</v>
      </c>
      <c r="N52" s="587">
        <v>1639081</v>
      </c>
      <c r="O52" s="588">
        <v>1500879</v>
      </c>
      <c r="P52" s="588">
        <v>870424</v>
      </c>
      <c r="Q52" s="586">
        <v>816024</v>
      </c>
      <c r="R52" s="589">
        <v>770994</v>
      </c>
    </row>
    <row r="53" spans="1:18" s="569" customFormat="1">
      <c r="A53" s="11" t="s">
        <v>275</v>
      </c>
      <c r="B53" s="24" t="s">
        <v>46</v>
      </c>
      <c r="C53" s="658"/>
      <c r="D53" s="588"/>
      <c r="E53" s="588"/>
      <c r="F53" s="588"/>
      <c r="G53" s="588"/>
      <c r="H53" s="588"/>
      <c r="I53" s="588"/>
      <c r="J53" s="588"/>
      <c r="K53" s="585"/>
      <c r="L53" s="659"/>
      <c r="M53" s="659"/>
      <c r="N53" s="587">
        <v>244332</v>
      </c>
      <c r="O53" s="588">
        <v>289835</v>
      </c>
      <c r="P53" s="588">
        <v>309586</v>
      </c>
      <c r="Q53" s="586">
        <v>235019</v>
      </c>
      <c r="R53" s="589">
        <v>241855</v>
      </c>
    </row>
    <row r="54" spans="1:18" s="569" customFormat="1">
      <c r="A54" s="11"/>
      <c r="B54" s="11" t="s">
        <v>53</v>
      </c>
      <c r="C54" s="658"/>
      <c r="D54" s="588"/>
      <c r="E54" s="588"/>
      <c r="F54" s="588"/>
      <c r="G54" s="588"/>
      <c r="H54" s="588"/>
      <c r="I54" s="588"/>
      <c r="J54" s="588"/>
      <c r="K54" s="585"/>
      <c r="L54" s="659"/>
      <c r="M54" s="659"/>
      <c r="N54" s="587"/>
      <c r="O54" s="588"/>
      <c r="P54" s="588"/>
      <c r="Q54" s="659" t="s">
        <v>261</v>
      </c>
      <c r="R54" s="662" t="s">
        <v>261</v>
      </c>
    </row>
    <row r="55" spans="1:18">
      <c r="A55" s="688"/>
      <c r="B55" s="688" t="s">
        <v>100</v>
      </c>
      <c r="C55" s="689" t="s">
        <v>164</v>
      </c>
      <c r="D55" s="690" t="s">
        <v>164</v>
      </c>
      <c r="E55" s="690" t="s">
        <v>164</v>
      </c>
      <c r="F55" s="690" t="s">
        <v>259</v>
      </c>
      <c r="G55" s="690" t="s">
        <v>259</v>
      </c>
      <c r="H55" s="690" t="s">
        <v>259</v>
      </c>
      <c r="I55" s="691" t="s">
        <v>259</v>
      </c>
      <c r="J55" s="691" t="s">
        <v>259</v>
      </c>
      <c r="K55" s="692" t="s">
        <v>259</v>
      </c>
      <c r="L55" s="738" t="s">
        <v>259</v>
      </c>
      <c r="M55" s="747" t="s">
        <v>131</v>
      </c>
      <c r="N55" s="748" t="s">
        <v>131</v>
      </c>
      <c r="O55" s="749" t="s">
        <v>131</v>
      </c>
      <c r="P55" s="749" t="s">
        <v>131</v>
      </c>
      <c r="Q55" s="738" t="s">
        <v>251</v>
      </c>
      <c r="R55" s="750" t="s">
        <v>131</v>
      </c>
    </row>
    <row r="56" spans="1:18">
      <c r="A56" s="674" t="s">
        <v>269</v>
      </c>
      <c r="B56" s="674" t="s">
        <v>80</v>
      </c>
      <c r="C56" s="675">
        <v>120200</v>
      </c>
      <c r="D56" s="677">
        <v>127000</v>
      </c>
      <c r="E56" s="677">
        <v>139500</v>
      </c>
      <c r="F56" s="677">
        <v>157700</v>
      </c>
      <c r="G56" s="677">
        <v>191600</v>
      </c>
      <c r="H56" s="677">
        <v>212200</v>
      </c>
      <c r="I56" s="676">
        <v>223700</v>
      </c>
      <c r="J56" s="676">
        <v>232100</v>
      </c>
      <c r="K56" s="678">
        <v>263475</v>
      </c>
      <c r="L56" s="720">
        <v>284414</v>
      </c>
      <c r="M56" s="720">
        <v>304116</v>
      </c>
      <c r="N56" s="733">
        <v>318298</v>
      </c>
      <c r="O56" s="676">
        <v>339043</v>
      </c>
      <c r="P56" s="676">
        <v>347861</v>
      </c>
      <c r="Q56" s="720">
        <v>346449</v>
      </c>
      <c r="R56" s="734">
        <v>355803</v>
      </c>
    </row>
    <row r="57" spans="1:18">
      <c r="A57" s="674" t="s">
        <v>276</v>
      </c>
      <c r="B57" s="683" t="s">
        <v>83</v>
      </c>
      <c r="C57" s="684" t="s">
        <v>164</v>
      </c>
      <c r="D57" s="584" t="s">
        <v>164</v>
      </c>
      <c r="E57" s="584" t="s">
        <v>164</v>
      </c>
      <c r="F57" s="584" t="s">
        <v>164</v>
      </c>
      <c r="G57" s="584">
        <v>433020</v>
      </c>
      <c r="H57" s="584">
        <v>478363</v>
      </c>
      <c r="I57" s="588">
        <v>500420</v>
      </c>
      <c r="J57" s="588">
        <v>521435</v>
      </c>
      <c r="K57" s="585">
        <v>605949</v>
      </c>
      <c r="L57" s="586">
        <v>755138</v>
      </c>
      <c r="M57" s="586">
        <v>837887</v>
      </c>
      <c r="N57" s="587">
        <v>888198</v>
      </c>
      <c r="O57" s="588">
        <v>868025</v>
      </c>
      <c r="P57" s="588">
        <v>716812</v>
      </c>
      <c r="Q57" s="586">
        <v>573279</v>
      </c>
      <c r="R57" s="589">
        <v>448123</v>
      </c>
    </row>
    <row r="58" spans="1:18" s="569" customFormat="1">
      <c r="A58" s="11"/>
      <c r="B58" s="24" t="s">
        <v>46</v>
      </c>
      <c r="C58" s="658"/>
      <c r="D58" s="588"/>
      <c r="E58" s="588"/>
      <c r="F58" s="588"/>
      <c r="G58" s="588"/>
      <c r="H58" s="588"/>
      <c r="I58" s="588"/>
      <c r="J58" s="588"/>
      <c r="K58" s="585"/>
      <c r="L58" s="659"/>
      <c r="M58" s="659"/>
      <c r="N58" s="587">
        <v>446295</v>
      </c>
      <c r="O58" s="588">
        <v>470245</v>
      </c>
      <c r="P58" s="588">
        <v>470245</v>
      </c>
      <c r="Q58" s="586">
        <v>520864</v>
      </c>
      <c r="R58" s="589">
        <v>528756</v>
      </c>
    </row>
    <row r="59" spans="1:18" s="569" customFormat="1">
      <c r="A59" s="11"/>
      <c r="B59" s="11" t="s">
        <v>53</v>
      </c>
      <c r="C59" s="658"/>
      <c r="D59" s="588"/>
      <c r="E59" s="588"/>
      <c r="F59" s="588"/>
      <c r="G59" s="588"/>
      <c r="H59" s="588"/>
      <c r="I59" s="588"/>
      <c r="J59" s="588"/>
      <c r="K59" s="585"/>
      <c r="L59" s="659"/>
      <c r="M59" s="659"/>
      <c r="N59" s="587"/>
      <c r="O59" s="588"/>
      <c r="P59" s="588"/>
      <c r="Q59" s="659" t="s">
        <v>261</v>
      </c>
      <c r="R59" s="662" t="s">
        <v>261</v>
      </c>
    </row>
    <row r="60" spans="1:18">
      <c r="A60" s="688"/>
      <c r="B60" s="688" t="s">
        <v>100</v>
      </c>
      <c r="C60" s="689">
        <v>290500</v>
      </c>
      <c r="D60" s="690">
        <v>267662</v>
      </c>
      <c r="E60" s="690">
        <v>362797</v>
      </c>
      <c r="F60" s="690">
        <v>362797</v>
      </c>
      <c r="G60" s="690">
        <v>547626</v>
      </c>
      <c r="H60" s="690" t="s">
        <v>261</v>
      </c>
      <c r="I60" s="691" t="s">
        <v>261</v>
      </c>
      <c r="J60" s="691" t="s">
        <v>261</v>
      </c>
      <c r="K60" s="692">
        <v>526606</v>
      </c>
      <c r="L60" s="738">
        <v>603773</v>
      </c>
      <c r="M60" s="738">
        <v>701301</v>
      </c>
      <c r="N60" s="751">
        <v>763493</v>
      </c>
      <c r="O60" s="691">
        <v>809070</v>
      </c>
      <c r="P60" s="691">
        <v>731399</v>
      </c>
      <c r="Q60" s="738">
        <v>721801</v>
      </c>
      <c r="R60" s="750">
        <v>662457</v>
      </c>
    </row>
    <row r="61" spans="1:18">
      <c r="A61" s="674" t="s">
        <v>296</v>
      </c>
      <c r="B61" s="674" t="s">
        <v>80</v>
      </c>
      <c r="C61" s="675" t="s">
        <v>164</v>
      </c>
      <c r="D61" s="676">
        <v>15.8</v>
      </c>
      <c r="E61" s="677">
        <v>18.3</v>
      </c>
      <c r="F61" s="677">
        <v>18.3</v>
      </c>
      <c r="G61" s="677">
        <v>20.7</v>
      </c>
      <c r="H61" s="697">
        <v>20.7</v>
      </c>
      <c r="I61" s="698">
        <v>23</v>
      </c>
      <c r="J61" s="698">
        <v>20.8</v>
      </c>
      <c r="K61" s="699" t="s">
        <v>251</v>
      </c>
      <c r="L61" s="739">
        <v>26.1</v>
      </c>
      <c r="M61" s="739">
        <v>23.8</v>
      </c>
      <c r="N61" s="752">
        <v>22.837139019476158</v>
      </c>
      <c r="O61" s="698">
        <v>19</v>
      </c>
      <c r="P61" s="698">
        <v>20.2</v>
      </c>
      <c r="Q61" s="739">
        <v>21.8</v>
      </c>
      <c r="R61" s="753">
        <v>25.1</v>
      </c>
    </row>
    <row r="62" spans="1:18">
      <c r="A62" s="674" t="s">
        <v>277</v>
      </c>
      <c r="B62" s="683" t="s">
        <v>83</v>
      </c>
      <c r="C62" s="684">
        <v>22</v>
      </c>
      <c r="D62" s="584">
        <v>21</v>
      </c>
      <c r="E62" s="584">
        <v>19</v>
      </c>
      <c r="F62" s="584">
        <v>19</v>
      </c>
      <c r="G62" s="584">
        <v>21.1</v>
      </c>
      <c r="H62" s="700">
        <v>22</v>
      </c>
      <c r="I62" s="701">
        <v>24</v>
      </c>
      <c r="J62" s="701">
        <v>25</v>
      </c>
      <c r="K62" s="702">
        <v>26</v>
      </c>
      <c r="L62" s="754">
        <v>25.8</v>
      </c>
      <c r="M62" s="754">
        <v>25.6</v>
      </c>
      <c r="N62" s="755">
        <v>26.7</v>
      </c>
      <c r="O62" s="701">
        <v>28.5</v>
      </c>
      <c r="P62" s="701">
        <v>29.1</v>
      </c>
      <c r="Q62" s="754">
        <v>28.7</v>
      </c>
      <c r="R62" s="756">
        <v>25.9</v>
      </c>
    </row>
    <row r="63" spans="1:18" s="569" customFormat="1">
      <c r="A63" s="11"/>
      <c r="B63" s="24" t="s">
        <v>46</v>
      </c>
      <c r="C63" s="658"/>
      <c r="D63" s="588"/>
      <c r="E63" s="588"/>
      <c r="F63" s="588"/>
      <c r="G63" s="588"/>
      <c r="H63" s="588"/>
      <c r="I63" s="588"/>
      <c r="J63" s="588"/>
      <c r="K63" s="585"/>
      <c r="L63" s="659"/>
      <c r="M63" s="659"/>
      <c r="N63" s="660">
        <v>9.9</v>
      </c>
      <c r="O63" s="661">
        <v>12.1</v>
      </c>
      <c r="P63" s="661">
        <v>15.4</v>
      </c>
      <c r="Q63" s="659">
        <v>18.5</v>
      </c>
      <c r="R63" s="662">
        <v>16.8</v>
      </c>
    </row>
    <row r="64" spans="1:18" s="569" customFormat="1">
      <c r="A64" s="11"/>
      <c r="B64" s="11" t="s">
        <v>53</v>
      </c>
      <c r="C64" s="658"/>
      <c r="D64" s="588"/>
      <c r="E64" s="588"/>
      <c r="F64" s="588"/>
      <c r="G64" s="588"/>
      <c r="H64" s="588"/>
      <c r="I64" s="588"/>
      <c r="J64" s="588"/>
      <c r="K64" s="585"/>
      <c r="L64" s="659"/>
      <c r="M64" s="659"/>
      <c r="N64" s="660"/>
      <c r="O64" s="661"/>
      <c r="P64" s="661"/>
      <c r="Q64" s="659">
        <v>11.6</v>
      </c>
      <c r="R64" s="662">
        <v>11.4</v>
      </c>
    </row>
    <row r="65" spans="1:19">
      <c r="A65" s="688"/>
      <c r="B65" s="688" t="s">
        <v>100</v>
      </c>
      <c r="C65" s="689" t="s">
        <v>164</v>
      </c>
      <c r="D65" s="690">
        <v>10.4</v>
      </c>
      <c r="E65" s="690">
        <v>12.6</v>
      </c>
      <c r="F65" s="690">
        <v>12.6</v>
      </c>
      <c r="G65" s="690">
        <v>13</v>
      </c>
      <c r="H65" s="757">
        <v>14.4</v>
      </c>
      <c r="I65" s="707">
        <v>16.600000000000001</v>
      </c>
      <c r="J65" s="707">
        <v>18.3</v>
      </c>
      <c r="K65" s="708">
        <v>20.7</v>
      </c>
      <c r="L65" s="758">
        <v>21.8</v>
      </c>
      <c r="M65" s="758">
        <v>23.4</v>
      </c>
      <c r="N65" s="759">
        <v>24.9</v>
      </c>
      <c r="O65" s="707">
        <v>25.7</v>
      </c>
      <c r="P65" s="707">
        <v>25.9</v>
      </c>
      <c r="Q65" s="758">
        <v>24.4</v>
      </c>
      <c r="R65" s="760">
        <v>23.6</v>
      </c>
    </row>
    <row r="66" spans="1:19">
      <c r="A66" s="674" t="s">
        <v>278</v>
      </c>
      <c r="B66" s="674" t="s">
        <v>80</v>
      </c>
      <c r="C66" s="675">
        <v>24.4</v>
      </c>
      <c r="D66" s="676">
        <v>29.3</v>
      </c>
      <c r="E66" s="677">
        <v>32.799999999999997</v>
      </c>
      <c r="F66" s="677">
        <v>39</v>
      </c>
      <c r="G66" s="677">
        <v>50.1</v>
      </c>
      <c r="H66" s="697">
        <v>46.1</v>
      </c>
      <c r="I66" s="698">
        <v>27.7</v>
      </c>
      <c r="J66" s="698">
        <v>37.700000000000003</v>
      </c>
      <c r="K66" s="699">
        <v>41.4</v>
      </c>
      <c r="L66" s="739">
        <v>40.6</v>
      </c>
      <c r="M66" s="739">
        <v>43.9</v>
      </c>
      <c r="N66" s="752">
        <v>42.8</v>
      </c>
      <c r="O66" s="698">
        <v>46.9</v>
      </c>
      <c r="P66" s="698">
        <v>41.7</v>
      </c>
      <c r="Q66" s="739">
        <v>39.1</v>
      </c>
      <c r="R66" s="753">
        <v>40.5</v>
      </c>
      <c r="S66" s="335"/>
    </row>
    <row r="67" spans="1:19">
      <c r="A67" s="674" t="s">
        <v>279</v>
      </c>
      <c r="B67" s="683" t="s">
        <v>83</v>
      </c>
      <c r="C67" s="684" t="s">
        <v>164</v>
      </c>
      <c r="D67" s="584" t="s">
        <v>164</v>
      </c>
      <c r="E67" s="584" t="s">
        <v>164</v>
      </c>
      <c r="F67" s="584" t="s">
        <v>164</v>
      </c>
      <c r="G67" s="584">
        <v>26.9</v>
      </c>
      <c r="H67" s="700">
        <v>27.7</v>
      </c>
      <c r="I67" s="701">
        <v>28.7</v>
      </c>
      <c r="J67" s="701">
        <v>31.1</v>
      </c>
      <c r="K67" s="702">
        <v>31.6</v>
      </c>
      <c r="L67" s="754">
        <v>31.8</v>
      </c>
      <c r="M67" s="754">
        <v>31.8</v>
      </c>
      <c r="N67" s="755">
        <v>32.4</v>
      </c>
      <c r="O67" s="701">
        <v>33.9</v>
      </c>
      <c r="P67" s="701">
        <v>35.299999999999997</v>
      </c>
      <c r="Q67" s="754">
        <v>35.299999999999997</v>
      </c>
      <c r="R67" s="756">
        <v>34</v>
      </c>
    </row>
    <row r="68" spans="1:19" s="569" customFormat="1">
      <c r="A68" s="11" t="s">
        <v>280</v>
      </c>
      <c r="B68" s="24" t="s">
        <v>46</v>
      </c>
      <c r="C68" s="658"/>
      <c r="D68" s="588"/>
      <c r="E68" s="588"/>
      <c r="F68" s="588"/>
      <c r="G68" s="588"/>
      <c r="H68" s="588"/>
      <c r="I68" s="588"/>
      <c r="J68" s="588"/>
      <c r="K68" s="585"/>
      <c r="L68" s="659"/>
      <c r="M68" s="659"/>
      <c r="N68" s="660">
        <v>15.8</v>
      </c>
      <c r="O68" s="661">
        <v>17.399999999999999</v>
      </c>
      <c r="P68" s="661">
        <v>22.2</v>
      </c>
      <c r="Q68" s="659">
        <v>24.6</v>
      </c>
      <c r="R68" s="662">
        <v>22.8</v>
      </c>
    </row>
    <row r="69" spans="1:19" s="569" customFormat="1">
      <c r="A69" s="11"/>
      <c r="B69" s="11" t="s">
        <v>53</v>
      </c>
      <c r="C69" s="658"/>
      <c r="D69" s="588"/>
      <c r="E69" s="588"/>
      <c r="F69" s="588"/>
      <c r="G69" s="588"/>
      <c r="H69" s="588"/>
      <c r="I69" s="588"/>
      <c r="J69" s="588"/>
      <c r="K69" s="585"/>
      <c r="L69" s="659"/>
      <c r="M69" s="659"/>
      <c r="N69" s="660"/>
      <c r="O69" s="661"/>
      <c r="P69" s="661"/>
      <c r="Q69" s="659">
        <v>24.2</v>
      </c>
      <c r="R69" s="662">
        <v>22.9</v>
      </c>
    </row>
    <row r="70" spans="1:19">
      <c r="A70" s="688"/>
      <c r="B70" s="688" t="s">
        <v>100</v>
      </c>
      <c r="C70" s="689">
        <v>21.5</v>
      </c>
      <c r="D70" s="690">
        <v>22.9</v>
      </c>
      <c r="E70" s="690">
        <v>24.4</v>
      </c>
      <c r="F70" s="690">
        <v>24.4</v>
      </c>
      <c r="G70" s="690">
        <v>24.7</v>
      </c>
      <c r="H70" s="757">
        <v>24.7</v>
      </c>
      <c r="I70" s="707">
        <v>24.8</v>
      </c>
      <c r="J70" s="707">
        <v>26.7</v>
      </c>
      <c r="K70" s="708">
        <v>26.8</v>
      </c>
      <c r="L70" s="758">
        <v>30.6</v>
      </c>
      <c r="M70" s="758">
        <v>31.3</v>
      </c>
      <c r="N70" s="759">
        <v>32</v>
      </c>
      <c r="O70" s="707">
        <v>33.5</v>
      </c>
      <c r="P70" s="707">
        <v>34.799999999999997</v>
      </c>
      <c r="Q70" s="758">
        <v>34.9</v>
      </c>
      <c r="R70" s="760">
        <v>33.799999999999997</v>
      </c>
    </row>
    <row r="71" spans="1:19">
      <c r="A71" s="674" t="s">
        <v>269</v>
      </c>
      <c r="B71" s="674" t="s">
        <v>80</v>
      </c>
      <c r="C71" s="675">
        <v>3720</v>
      </c>
      <c r="D71" s="676">
        <v>3730</v>
      </c>
      <c r="E71" s="677">
        <v>3270</v>
      </c>
      <c r="F71" s="677">
        <v>3030</v>
      </c>
      <c r="G71" s="677">
        <v>2470</v>
      </c>
      <c r="H71" s="677">
        <v>1360</v>
      </c>
      <c r="I71" s="676">
        <v>1250</v>
      </c>
      <c r="J71" s="676">
        <v>1630</v>
      </c>
      <c r="K71" s="678">
        <v>2403</v>
      </c>
      <c r="L71" s="720">
        <v>2403</v>
      </c>
      <c r="M71" s="720">
        <v>5294</v>
      </c>
      <c r="N71" s="733">
        <v>5822</v>
      </c>
      <c r="O71" s="676">
        <v>5885</v>
      </c>
      <c r="P71" s="676">
        <v>5659</v>
      </c>
      <c r="Q71" s="720">
        <v>5398</v>
      </c>
      <c r="R71" s="734">
        <v>5204</v>
      </c>
    </row>
    <row r="72" spans="1:19">
      <c r="A72" s="674" t="s">
        <v>281</v>
      </c>
      <c r="B72" s="683" t="s">
        <v>83</v>
      </c>
      <c r="C72" s="684" t="s">
        <v>164</v>
      </c>
      <c r="D72" s="584" t="s">
        <v>164</v>
      </c>
      <c r="E72" s="584" t="s">
        <v>164</v>
      </c>
      <c r="F72" s="584" t="s">
        <v>261</v>
      </c>
      <c r="G72" s="584" t="s">
        <v>261</v>
      </c>
      <c r="H72" s="584" t="s">
        <v>261</v>
      </c>
      <c r="I72" s="588" t="s">
        <v>261</v>
      </c>
      <c r="J72" s="588" t="s">
        <v>261</v>
      </c>
      <c r="K72" s="585" t="s">
        <v>262</v>
      </c>
      <c r="L72" s="586" t="s">
        <v>261</v>
      </c>
      <c r="M72" s="586" t="s">
        <v>261</v>
      </c>
      <c r="N72" s="660" t="s">
        <v>251</v>
      </c>
      <c r="O72" s="661" t="s">
        <v>131</v>
      </c>
      <c r="P72" s="661" t="s">
        <v>131</v>
      </c>
      <c r="Q72" s="659" t="s">
        <v>251</v>
      </c>
      <c r="R72" s="662" t="s">
        <v>131</v>
      </c>
    </row>
    <row r="73" spans="1:19" s="569" customFormat="1">
      <c r="A73" s="11"/>
      <c r="B73" s="24" t="s">
        <v>46</v>
      </c>
      <c r="C73" s="658"/>
      <c r="D73" s="588"/>
      <c r="E73" s="588"/>
      <c r="F73" s="588"/>
      <c r="G73" s="588"/>
      <c r="H73" s="588"/>
      <c r="I73" s="588"/>
      <c r="J73" s="588"/>
      <c r="K73" s="585"/>
      <c r="L73" s="659"/>
      <c r="M73" s="659"/>
      <c r="N73" s="660" t="s">
        <v>251</v>
      </c>
      <c r="O73" s="661" t="s">
        <v>131</v>
      </c>
      <c r="P73" s="661" t="s">
        <v>131</v>
      </c>
      <c r="Q73" s="659" t="s">
        <v>251</v>
      </c>
      <c r="R73" s="662" t="s">
        <v>131</v>
      </c>
    </row>
    <row r="74" spans="1:19" s="569" customFormat="1">
      <c r="A74" s="11"/>
      <c r="B74" s="11" t="s">
        <v>53</v>
      </c>
      <c r="C74" s="658"/>
      <c r="D74" s="588"/>
      <c r="E74" s="588"/>
      <c r="F74" s="588"/>
      <c r="G74" s="588"/>
      <c r="H74" s="588"/>
      <c r="I74" s="588"/>
      <c r="J74" s="588"/>
      <c r="K74" s="585"/>
      <c r="L74" s="659"/>
      <c r="M74" s="659"/>
      <c r="N74" s="660"/>
      <c r="O74" s="661"/>
      <c r="P74" s="661"/>
      <c r="Q74" s="659" t="s">
        <v>251</v>
      </c>
      <c r="R74" s="662" t="s">
        <v>131</v>
      </c>
    </row>
    <row r="75" spans="1:19">
      <c r="A75" s="688"/>
      <c r="B75" s="688" t="s">
        <v>100</v>
      </c>
      <c r="C75" s="689" t="s">
        <v>164</v>
      </c>
      <c r="D75" s="690" t="s">
        <v>164</v>
      </c>
      <c r="E75" s="690" t="s">
        <v>164</v>
      </c>
      <c r="F75" s="690" t="s">
        <v>259</v>
      </c>
      <c r="G75" s="690" t="s">
        <v>259</v>
      </c>
      <c r="H75" s="690" t="s">
        <v>259</v>
      </c>
      <c r="I75" s="691" t="s">
        <v>259</v>
      </c>
      <c r="J75" s="691" t="s">
        <v>259</v>
      </c>
      <c r="K75" s="692" t="s">
        <v>259</v>
      </c>
      <c r="L75" s="738" t="s">
        <v>259</v>
      </c>
      <c r="M75" s="738" t="s">
        <v>259</v>
      </c>
      <c r="N75" s="751" t="s">
        <v>259</v>
      </c>
      <c r="O75" s="691" t="s">
        <v>131</v>
      </c>
      <c r="P75" s="691" t="s">
        <v>131</v>
      </c>
      <c r="Q75" s="738" t="s">
        <v>251</v>
      </c>
      <c r="R75" s="750" t="s">
        <v>131</v>
      </c>
    </row>
    <row r="76" spans="1:19">
      <c r="A76" s="674" t="s">
        <v>282</v>
      </c>
      <c r="B76" s="674" t="s">
        <v>80</v>
      </c>
      <c r="C76" s="675">
        <v>16.899999999999999</v>
      </c>
      <c r="D76" s="677">
        <v>17.899999999999999</v>
      </c>
      <c r="E76" s="677">
        <v>14.2</v>
      </c>
      <c r="F76" s="677">
        <v>14.1</v>
      </c>
      <c r="G76" s="677">
        <v>11.6</v>
      </c>
      <c r="H76" s="697">
        <v>6.6</v>
      </c>
      <c r="I76" s="698">
        <v>6.6</v>
      </c>
      <c r="J76" s="698">
        <v>8.8000000000000007</v>
      </c>
      <c r="K76" s="699">
        <v>11.8</v>
      </c>
      <c r="L76" s="739">
        <v>4.8</v>
      </c>
      <c r="M76" s="739">
        <v>16.659574468085108</v>
      </c>
      <c r="N76" s="752">
        <v>26.4</v>
      </c>
      <c r="O76" s="698">
        <v>23.9</v>
      </c>
      <c r="P76" s="698">
        <v>22.6</v>
      </c>
      <c r="Q76" s="739">
        <v>21.4</v>
      </c>
      <c r="R76" s="753">
        <v>20.399999999999999</v>
      </c>
      <c r="S76" s="335"/>
    </row>
    <row r="77" spans="1:19">
      <c r="A77" s="674" t="s">
        <v>283</v>
      </c>
      <c r="B77" s="683" t="s">
        <v>83</v>
      </c>
      <c r="C77" s="684" t="s">
        <v>164</v>
      </c>
      <c r="D77" s="584" t="s">
        <v>164</v>
      </c>
      <c r="E77" s="584" t="s">
        <v>164</v>
      </c>
      <c r="F77" s="584" t="s">
        <v>261</v>
      </c>
      <c r="G77" s="584" t="s">
        <v>261</v>
      </c>
      <c r="H77" s="584" t="s">
        <v>261</v>
      </c>
      <c r="I77" s="588" t="s">
        <v>261</v>
      </c>
      <c r="J77" s="588" t="s">
        <v>261</v>
      </c>
      <c r="K77" s="585" t="s">
        <v>261</v>
      </c>
      <c r="L77" s="586" t="s">
        <v>261</v>
      </c>
      <c r="M77" s="586" t="s">
        <v>261</v>
      </c>
      <c r="N77" s="660" t="s">
        <v>251</v>
      </c>
      <c r="O77" s="661" t="s">
        <v>131</v>
      </c>
      <c r="P77" s="661" t="s">
        <v>131</v>
      </c>
      <c r="Q77" s="659" t="s">
        <v>251</v>
      </c>
      <c r="R77" s="662" t="s">
        <v>131</v>
      </c>
    </row>
    <row r="78" spans="1:19" s="569" customFormat="1">
      <c r="A78" s="11"/>
      <c r="B78" s="24" t="s">
        <v>46</v>
      </c>
      <c r="C78" s="658"/>
      <c r="D78" s="588"/>
      <c r="E78" s="588"/>
      <c r="F78" s="588"/>
      <c r="G78" s="588"/>
      <c r="H78" s="588"/>
      <c r="I78" s="588"/>
      <c r="J78" s="588"/>
      <c r="K78" s="585"/>
      <c r="L78" s="659"/>
      <c r="M78" s="659"/>
      <c r="N78" s="660" t="s">
        <v>251</v>
      </c>
      <c r="O78" s="661" t="s">
        <v>131</v>
      </c>
      <c r="P78" s="661" t="s">
        <v>131</v>
      </c>
      <c r="Q78" s="659" t="s">
        <v>251</v>
      </c>
      <c r="R78" s="662" t="s">
        <v>131</v>
      </c>
    </row>
    <row r="79" spans="1:19" s="569" customFormat="1">
      <c r="A79" s="11"/>
      <c r="B79" s="11" t="s">
        <v>53</v>
      </c>
      <c r="C79" s="658"/>
      <c r="D79" s="588"/>
      <c r="E79" s="588"/>
      <c r="F79" s="588"/>
      <c r="G79" s="588"/>
      <c r="H79" s="588"/>
      <c r="I79" s="588"/>
      <c r="J79" s="588"/>
      <c r="K79" s="585"/>
      <c r="L79" s="659"/>
      <c r="M79" s="659"/>
      <c r="N79" s="660"/>
      <c r="O79" s="661"/>
      <c r="P79" s="661"/>
      <c r="Q79" s="659" t="s">
        <v>251</v>
      </c>
      <c r="R79" s="662" t="s">
        <v>131</v>
      </c>
    </row>
    <row r="80" spans="1:19">
      <c r="A80" s="688"/>
      <c r="B80" s="688" t="s">
        <v>100</v>
      </c>
      <c r="C80" s="689" t="s">
        <v>164</v>
      </c>
      <c r="D80" s="690" t="s">
        <v>259</v>
      </c>
      <c r="E80" s="690" t="s">
        <v>259</v>
      </c>
      <c r="F80" s="690" t="s">
        <v>259</v>
      </c>
      <c r="G80" s="690" t="s">
        <v>259</v>
      </c>
      <c r="H80" s="690" t="s">
        <v>259</v>
      </c>
      <c r="I80" s="690" t="s">
        <v>259</v>
      </c>
      <c r="J80" s="690" t="s">
        <v>259</v>
      </c>
      <c r="K80" s="690" t="s">
        <v>259</v>
      </c>
      <c r="L80" s="690" t="s">
        <v>259</v>
      </c>
      <c r="M80" s="761" t="s">
        <v>259</v>
      </c>
      <c r="N80" s="762" t="s">
        <v>259</v>
      </c>
      <c r="O80" s="691" t="s">
        <v>131</v>
      </c>
      <c r="P80" s="691" t="s">
        <v>131</v>
      </c>
      <c r="Q80" s="738" t="s">
        <v>251</v>
      </c>
      <c r="R80" s="750" t="s">
        <v>131</v>
      </c>
    </row>
    <row r="81" spans="1:19">
      <c r="A81" s="674" t="s">
        <v>284</v>
      </c>
      <c r="B81" s="674" t="s">
        <v>80</v>
      </c>
      <c r="C81" s="763"/>
      <c r="D81" s="764"/>
      <c r="E81" s="764"/>
      <c r="F81" s="764"/>
      <c r="G81" s="764"/>
      <c r="H81" s="764"/>
      <c r="I81" s="764"/>
      <c r="J81" s="764"/>
      <c r="K81" s="764"/>
      <c r="L81" s="764"/>
      <c r="M81" s="765"/>
      <c r="N81" s="766"/>
      <c r="O81" s="764"/>
      <c r="P81" s="764"/>
      <c r="Q81" s="584" t="s">
        <v>164</v>
      </c>
      <c r="R81" s="753" t="s">
        <v>131</v>
      </c>
      <c r="S81" s="335"/>
    </row>
    <row r="82" spans="1:19">
      <c r="A82" s="674" t="s">
        <v>285</v>
      </c>
      <c r="B82" s="683" t="s">
        <v>83</v>
      </c>
      <c r="C82" s="767"/>
      <c r="D82" s="764"/>
      <c r="E82" s="764"/>
      <c r="F82" s="764"/>
      <c r="G82" s="764"/>
      <c r="H82" s="764"/>
      <c r="I82" s="764"/>
      <c r="J82" s="764"/>
      <c r="K82" s="764"/>
      <c r="L82" s="764"/>
      <c r="M82" s="765"/>
      <c r="N82" s="768"/>
      <c r="O82" s="769"/>
      <c r="P82" s="769"/>
      <c r="Q82" s="659" t="s">
        <v>251</v>
      </c>
      <c r="R82" s="662" t="s">
        <v>131</v>
      </c>
    </row>
    <row r="83" spans="1:19" s="569" customFormat="1">
      <c r="A83" s="11"/>
      <c r="B83" s="24" t="s">
        <v>46</v>
      </c>
      <c r="C83" s="767"/>
      <c r="D83" s="764"/>
      <c r="E83" s="764"/>
      <c r="F83" s="764"/>
      <c r="G83" s="764"/>
      <c r="H83" s="764"/>
      <c r="I83" s="764"/>
      <c r="J83" s="764"/>
      <c r="K83" s="764"/>
      <c r="L83" s="764"/>
      <c r="M83" s="765"/>
      <c r="N83" s="768"/>
      <c r="O83" s="769"/>
      <c r="P83" s="769"/>
      <c r="Q83" s="659" t="s">
        <v>251</v>
      </c>
      <c r="R83" s="662" t="s">
        <v>131</v>
      </c>
    </row>
    <row r="84" spans="1:19" s="569" customFormat="1">
      <c r="A84" s="11"/>
      <c r="B84" s="11" t="s">
        <v>53</v>
      </c>
      <c r="C84" s="767"/>
      <c r="D84" s="764"/>
      <c r="E84" s="764"/>
      <c r="F84" s="764"/>
      <c r="G84" s="764"/>
      <c r="H84" s="764"/>
      <c r="I84" s="764"/>
      <c r="J84" s="764"/>
      <c r="K84" s="764"/>
      <c r="L84" s="764"/>
      <c r="M84" s="765"/>
      <c r="N84" s="768"/>
      <c r="O84" s="769"/>
      <c r="P84" s="769"/>
      <c r="Q84" s="659">
        <v>7.6</v>
      </c>
      <c r="R84" s="662">
        <v>7.5</v>
      </c>
    </row>
    <row r="85" spans="1:19">
      <c r="A85" s="688"/>
      <c r="B85" s="688" t="s">
        <v>100</v>
      </c>
      <c r="C85" s="770"/>
      <c r="D85" s="771"/>
      <c r="E85" s="771"/>
      <c r="F85" s="771"/>
      <c r="G85" s="771"/>
      <c r="H85" s="771"/>
      <c r="I85" s="772"/>
      <c r="J85" s="772"/>
      <c r="K85" s="773"/>
      <c r="L85" s="774"/>
      <c r="M85" s="774"/>
      <c r="N85" s="775"/>
      <c r="O85" s="772"/>
      <c r="P85" s="772"/>
      <c r="Q85" s="738" t="s">
        <v>251</v>
      </c>
      <c r="R85" s="750" t="s">
        <v>131</v>
      </c>
    </row>
    <row r="86" spans="1:19">
      <c r="A86" s="345"/>
      <c r="B86" s="345"/>
      <c r="C86" s="579"/>
      <c r="D86" s="579"/>
      <c r="E86" s="579"/>
      <c r="F86" s="579"/>
      <c r="G86" s="579"/>
      <c r="H86" s="579"/>
    </row>
    <row r="87" spans="1:19">
      <c r="A87" s="776" t="s">
        <v>286</v>
      </c>
      <c r="C87" s="579"/>
      <c r="D87" s="579"/>
      <c r="E87" s="579"/>
      <c r="F87" s="579"/>
      <c r="G87" s="579"/>
      <c r="H87" s="579"/>
    </row>
    <row r="88" spans="1:19">
      <c r="A88" s="334" t="s">
        <v>287</v>
      </c>
      <c r="C88" s="579"/>
      <c r="D88" s="579"/>
      <c r="E88" s="579"/>
      <c r="F88" s="579"/>
      <c r="G88" s="579"/>
      <c r="H88" s="579"/>
    </row>
    <row r="89" spans="1:19">
      <c r="A89" s="344"/>
      <c r="C89" s="579"/>
      <c r="D89" s="579"/>
      <c r="E89" s="579"/>
      <c r="F89" s="579"/>
      <c r="G89" s="579"/>
      <c r="H89" s="579"/>
    </row>
    <row r="90" spans="1:19">
      <c r="C90" s="579"/>
      <c r="D90" s="579"/>
      <c r="E90" s="579"/>
      <c r="F90" s="579"/>
      <c r="G90" s="579"/>
      <c r="H90" s="579"/>
    </row>
    <row r="91" spans="1:19">
      <c r="C91" s="579"/>
      <c r="D91" s="579"/>
      <c r="E91" s="579"/>
      <c r="F91" s="579"/>
      <c r="G91" s="579"/>
      <c r="H91" s="579"/>
    </row>
    <row r="92" spans="1:19">
      <c r="C92" s="579"/>
      <c r="D92" s="579"/>
      <c r="E92" s="579"/>
      <c r="F92" s="579"/>
      <c r="G92" s="579"/>
      <c r="H92" s="579"/>
    </row>
    <row r="93" spans="1:19">
      <c r="C93" s="579"/>
      <c r="D93" s="579"/>
      <c r="E93" s="579"/>
      <c r="F93" s="579"/>
      <c r="G93" s="579"/>
      <c r="H93" s="579"/>
    </row>
    <row r="94" spans="1:19">
      <c r="C94" s="579"/>
      <c r="D94" s="579"/>
      <c r="E94" s="579"/>
      <c r="F94" s="579"/>
      <c r="G94" s="579"/>
      <c r="H94" s="579"/>
    </row>
    <row r="95" spans="1:19">
      <c r="C95" s="579"/>
      <c r="D95" s="579"/>
      <c r="E95" s="579"/>
      <c r="F95" s="579"/>
      <c r="G95" s="579"/>
      <c r="H95" s="579"/>
    </row>
    <row r="96" spans="1:19">
      <c r="C96" s="579"/>
      <c r="D96" s="579"/>
      <c r="E96" s="579"/>
      <c r="F96" s="579"/>
      <c r="G96" s="579"/>
      <c r="H96" s="579"/>
    </row>
    <row r="97" spans="3:8">
      <c r="C97" s="579"/>
      <c r="D97" s="579"/>
      <c r="E97" s="579"/>
      <c r="F97" s="579"/>
      <c r="G97" s="579"/>
      <c r="H97" s="579"/>
    </row>
    <row r="98" spans="3:8">
      <c r="C98" s="579"/>
      <c r="D98" s="579"/>
      <c r="E98" s="579"/>
      <c r="F98" s="579"/>
      <c r="G98" s="579"/>
      <c r="H98" s="579"/>
    </row>
    <row r="99" spans="3:8">
      <c r="C99" s="579"/>
      <c r="D99" s="579"/>
      <c r="E99" s="579"/>
      <c r="F99" s="579"/>
      <c r="G99" s="579"/>
      <c r="H99" s="579"/>
    </row>
    <row r="100" spans="3:8">
      <c r="C100" s="579"/>
      <c r="D100" s="579"/>
      <c r="E100" s="579"/>
      <c r="F100" s="579"/>
      <c r="G100" s="579"/>
      <c r="H100" s="579"/>
    </row>
    <row r="101" spans="3:8">
      <c r="C101" s="579"/>
      <c r="D101" s="579"/>
      <c r="E101" s="579"/>
      <c r="F101" s="579"/>
      <c r="G101" s="579"/>
      <c r="H101" s="579"/>
    </row>
    <row r="102" spans="3:8">
      <c r="C102" s="579"/>
      <c r="D102" s="579"/>
      <c r="E102" s="579"/>
      <c r="F102" s="579"/>
      <c r="G102" s="579"/>
      <c r="H102" s="579"/>
    </row>
    <row r="103" spans="3:8">
      <c r="C103" s="579"/>
      <c r="D103" s="579"/>
      <c r="E103" s="579"/>
      <c r="F103" s="579"/>
      <c r="G103" s="579"/>
      <c r="H103" s="579"/>
    </row>
    <row r="104" spans="3:8">
      <c r="C104" s="579"/>
      <c r="D104" s="579"/>
      <c r="E104" s="579"/>
      <c r="F104" s="579"/>
      <c r="G104" s="579"/>
      <c r="H104" s="579"/>
    </row>
    <row r="105" spans="3:8">
      <c r="C105" s="579"/>
      <c r="D105" s="579"/>
      <c r="E105" s="579"/>
      <c r="F105" s="579"/>
      <c r="G105" s="579"/>
      <c r="H105" s="579"/>
    </row>
    <row r="106" spans="3:8">
      <c r="C106" s="579"/>
      <c r="D106" s="579"/>
      <c r="E106" s="579"/>
      <c r="F106" s="579"/>
      <c r="G106" s="579"/>
      <c r="H106" s="579"/>
    </row>
    <row r="107" spans="3:8">
      <c r="C107" s="579"/>
      <c r="D107" s="579"/>
      <c r="E107" s="579"/>
      <c r="F107" s="579"/>
      <c r="G107" s="579"/>
      <c r="H107" s="579"/>
    </row>
    <row r="108" spans="3:8">
      <c r="C108" s="579"/>
      <c r="D108" s="579"/>
      <c r="E108" s="579"/>
      <c r="F108" s="579"/>
      <c r="G108" s="579"/>
      <c r="H108" s="579"/>
    </row>
    <row r="109" spans="3:8">
      <c r="C109" s="579"/>
      <c r="D109" s="579"/>
      <c r="E109" s="579"/>
      <c r="F109" s="579"/>
      <c r="G109" s="579"/>
      <c r="H109" s="579"/>
    </row>
  </sheetData>
  <phoneticPr fontId="0" type="noConversion"/>
  <pageMargins left="0.5" right="0.54" top="0.5" bottom="0.5" header="0" footer="0"/>
  <pageSetup scale="8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workbookViewId="0">
      <pane xSplit="2" topLeftCell="E1" activePane="topRight" state="frozenSplit"/>
      <selection activeCell="Q37" sqref="Q37"/>
      <selection pane="topRight" activeCell="H43" sqref="H43"/>
    </sheetView>
  </sheetViews>
  <sheetFormatPr defaultRowHeight="13.8"/>
  <cols>
    <col min="1" max="1" width="8.88671875" style="334"/>
    <col min="2" max="2" width="40.109375" style="334" customWidth="1"/>
    <col min="3" max="9" width="10.88671875" style="334" customWidth="1"/>
    <col min="10" max="10" width="10.21875" style="334" customWidth="1"/>
    <col min="11" max="16" width="10.77734375" style="334" customWidth="1"/>
    <col min="17" max="18" width="10.77734375" style="335" customWidth="1"/>
    <col min="19" max="16384" width="8.88671875" style="334"/>
  </cols>
  <sheetData>
    <row r="1" spans="1:18" ht="15.6">
      <c r="A1" s="333" t="s">
        <v>0</v>
      </c>
      <c r="B1" s="511"/>
    </row>
    <row r="2" spans="1:18">
      <c r="A2" s="334" t="s">
        <v>240</v>
      </c>
    </row>
    <row r="3" spans="1:18">
      <c r="A3" s="336" t="s">
        <v>304</v>
      </c>
    </row>
    <row r="4" spans="1:18">
      <c r="K4" s="580"/>
      <c r="L4" s="580"/>
      <c r="M4" s="580"/>
      <c r="N4" s="580"/>
      <c r="O4" s="580"/>
      <c r="P4" s="580"/>
      <c r="Q4" s="580"/>
      <c r="R4" s="580"/>
    </row>
    <row r="6" spans="1:18" ht="14.4" thickBot="1"/>
    <row r="7" spans="1:18">
      <c r="A7" s="777" t="s">
        <v>78</v>
      </c>
      <c r="B7" s="777" t="s">
        <v>288</v>
      </c>
      <c r="C7" s="778">
        <v>1996</v>
      </c>
      <c r="D7" s="779">
        <v>1997</v>
      </c>
      <c r="E7" s="779">
        <v>1998</v>
      </c>
      <c r="F7" s="779">
        <v>1999</v>
      </c>
      <c r="G7" s="779">
        <v>2000</v>
      </c>
      <c r="H7" s="779">
        <v>2001</v>
      </c>
      <c r="I7" s="779">
        <v>2002</v>
      </c>
      <c r="J7" s="779">
        <v>2003</v>
      </c>
      <c r="K7" s="780">
        <v>2004</v>
      </c>
      <c r="L7" s="781">
        <v>2005</v>
      </c>
      <c r="M7" s="779">
        <v>2006</v>
      </c>
      <c r="N7" s="782">
        <v>2007</v>
      </c>
      <c r="O7" s="779">
        <v>2008</v>
      </c>
      <c r="P7" s="779">
        <v>2009</v>
      </c>
      <c r="Q7" s="783">
        <v>2010</v>
      </c>
      <c r="R7" s="784">
        <v>2011</v>
      </c>
    </row>
    <row r="8" spans="1:18">
      <c r="A8" s="785" t="s">
        <v>80</v>
      </c>
      <c r="B8" s="786" t="s">
        <v>315</v>
      </c>
      <c r="C8" s="787">
        <v>5766</v>
      </c>
      <c r="D8" s="788">
        <v>6376</v>
      </c>
      <c r="E8" s="788">
        <v>8311</v>
      </c>
      <c r="F8" s="788">
        <v>10528</v>
      </c>
      <c r="G8" s="788">
        <v>13245</v>
      </c>
      <c r="H8" s="788">
        <v>15358</v>
      </c>
      <c r="I8" s="789">
        <v>14816</v>
      </c>
      <c r="J8" s="789">
        <v>15867</v>
      </c>
      <c r="K8" s="790">
        <v>18548</v>
      </c>
      <c r="L8" s="791">
        <v>21254</v>
      </c>
      <c r="M8" s="789">
        <v>23382</v>
      </c>
      <c r="N8" s="792">
        <v>26061</v>
      </c>
      <c r="O8" s="789">
        <v>29494</v>
      </c>
      <c r="P8" s="789">
        <v>27360</v>
      </c>
      <c r="Q8" s="793">
        <v>28900</v>
      </c>
      <c r="R8" s="793">
        <v>30893</v>
      </c>
    </row>
    <row r="9" spans="1:18">
      <c r="A9" s="785"/>
      <c r="B9" s="794" t="s">
        <v>316</v>
      </c>
      <c r="C9" s="529">
        <v>28250</v>
      </c>
      <c r="D9" s="530">
        <v>33110</v>
      </c>
      <c r="E9" s="530">
        <v>41710</v>
      </c>
      <c r="F9" s="530">
        <v>47420</v>
      </c>
      <c r="G9" s="530">
        <v>57210</v>
      </c>
      <c r="H9" s="530">
        <v>65987</v>
      </c>
      <c r="I9" s="531">
        <v>60426</v>
      </c>
      <c r="J9" s="531">
        <v>60885</v>
      </c>
      <c r="K9" s="532">
        <v>63201</v>
      </c>
      <c r="L9" s="533">
        <v>67119</v>
      </c>
      <c r="M9" s="531">
        <v>71513</v>
      </c>
      <c r="N9" s="795">
        <v>75387</v>
      </c>
      <c r="O9" s="531">
        <v>77910</v>
      </c>
      <c r="P9" s="531">
        <v>69960</v>
      </c>
      <c r="Q9" s="535">
        <v>68930</v>
      </c>
      <c r="R9" s="535">
        <v>71588</v>
      </c>
    </row>
    <row r="10" spans="1:18">
      <c r="A10" s="796"/>
      <c r="B10" s="797" t="s">
        <v>317</v>
      </c>
      <c r="C10" s="553">
        <v>18110</v>
      </c>
      <c r="D10" s="554">
        <v>22010</v>
      </c>
      <c r="E10" s="554">
        <v>27600</v>
      </c>
      <c r="F10" s="554">
        <v>31770</v>
      </c>
      <c r="G10" s="554">
        <v>38863</v>
      </c>
      <c r="H10" s="554">
        <v>45938</v>
      </c>
      <c r="I10" s="555">
        <v>41054</v>
      </c>
      <c r="J10" s="555">
        <v>31472</v>
      </c>
      <c r="K10" s="556">
        <v>21642</v>
      </c>
      <c r="L10" s="557">
        <v>13878</v>
      </c>
      <c r="M10" s="555">
        <v>11603</v>
      </c>
      <c r="N10" s="798">
        <v>10586</v>
      </c>
      <c r="O10" s="555">
        <v>9862</v>
      </c>
      <c r="P10" s="555">
        <v>8592</v>
      </c>
      <c r="Q10" s="560">
        <v>7916</v>
      </c>
      <c r="R10" s="560">
        <v>7358</v>
      </c>
    </row>
    <row r="11" spans="1:18">
      <c r="A11" s="785" t="s">
        <v>83</v>
      </c>
      <c r="B11" s="786" t="s">
        <v>315</v>
      </c>
      <c r="C11" s="787">
        <v>3834</v>
      </c>
      <c r="D11" s="788">
        <v>4815</v>
      </c>
      <c r="E11" s="788">
        <v>6063</v>
      </c>
      <c r="F11" s="788">
        <v>7209</v>
      </c>
      <c r="G11" s="788">
        <v>9447</v>
      </c>
      <c r="H11" s="788">
        <v>11687</v>
      </c>
      <c r="I11" s="789">
        <v>13879</v>
      </c>
      <c r="J11" s="789">
        <v>17097</v>
      </c>
      <c r="K11" s="790">
        <v>20264</v>
      </c>
      <c r="L11" s="791">
        <v>24868</v>
      </c>
      <c r="M11" s="789">
        <v>27024</v>
      </c>
      <c r="N11" s="792">
        <v>26935</v>
      </c>
      <c r="O11" s="789">
        <v>28027</v>
      </c>
      <c r="P11" s="789">
        <v>29291</v>
      </c>
      <c r="Q11" s="793">
        <v>31523</v>
      </c>
      <c r="R11" s="793">
        <v>37972</v>
      </c>
    </row>
    <row r="12" spans="1:18">
      <c r="A12" s="785"/>
      <c r="B12" s="794" t="s">
        <v>316</v>
      </c>
      <c r="C12" s="529">
        <v>3605</v>
      </c>
      <c r="D12" s="530">
        <v>4604</v>
      </c>
      <c r="E12" s="530">
        <v>5640</v>
      </c>
      <c r="F12" s="530">
        <v>7003</v>
      </c>
      <c r="G12" s="530">
        <v>8961</v>
      </c>
      <c r="H12" s="530">
        <v>11091</v>
      </c>
      <c r="I12" s="531">
        <v>13161</v>
      </c>
      <c r="J12" s="531">
        <v>16142</v>
      </c>
      <c r="K12" s="532">
        <v>18696</v>
      </c>
      <c r="L12" s="533">
        <v>23020</v>
      </c>
      <c r="M12" s="531">
        <v>25146</v>
      </c>
      <c r="N12" s="795">
        <v>25947</v>
      </c>
      <c r="O12" s="531">
        <v>27117</v>
      </c>
      <c r="P12" s="531">
        <v>28446</v>
      </c>
      <c r="Q12" s="535">
        <v>30856</v>
      </c>
      <c r="R12" s="535">
        <v>37094</v>
      </c>
    </row>
    <row r="13" spans="1:18">
      <c r="A13" s="796"/>
      <c r="B13" s="797" t="s">
        <v>317</v>
      </c>
      <c r="C13" s="553">
        <v>1605</v>
      </c>
      <c r="D13" s="554">
        <v>2139</v>
      </c>
      <c r="E13" s="554">
        <v>2754</v>
      </c>
      <c r="F13" s="554">
        <v>3541</v>
      </c>
      <c r="G13" s="554">
        <v>4608</v>
      </c>
      <c r="H13" s="554">
        <v>6139</v>
      </c>
      <c r="I13" s="555">
        <v>7038</v>
      </c>
      <c r="J13" s="555">
        <v>6785</v>
      </c>
      <c r="K13" s="556">
        <v>4208</v>
      </c>
      <c r="L13" s="557">
        <v>2526</v>
      </c>
      <c r="M13" s="555">
        <v>2580</v>
      </c>
      <c r="N13" s="798">
        <v>2555</v>
      </c>
      <c r="O13" s="555">
        <v>2122</v>
      </c>
      <c r="P13" s="555">
        <v>2152</v>
      </c>
      <c r="Q13" s="560">
        <v>2121</v>
      </c>
      <c r="R13" s="560">
        <v>2444</v>
      </c>
    </row>
    <row r="14" spans="1:18" s="335" customFormat="1">
      <c r="A14" s="785" t="s">
        <v>46</v>
      </c>
      <c r="B14" s="786" t="s">
        <v>315</v>
      </c>
      <c r="C14" s="787"/>
      <c r="D14" s="788"/>
      <c r="E14" s="788"/>
      <c r="F14" s="788"/>
      <c r="G14" s="788"/>
      <c r="H14" s="788"/>
      <c r="I14" s="789"/>
      <c r="J14" s="789"/>
      <c r="K14" s="790">
        <v>3558</v>
      </c>
      <c r="L14" s="791">
        <v>4689</v>
      </c>
      <c r="M14" s="789">
        <v>5918</v>
      </c>
      <c r="N14" s="792">
        <v>7060</v>
      </c>
      <c r="O14" s="789">
        <v>7911</v>
      </c>
      <c r="P14" s="789">
        <v>8025</v>
      </c>
      <c r="Q14" s="793">
        <v>9639</v>
      </c>
      <c r="R14" s="793">
        <v>10413</v>
      </c>
    </row>
    <row r="15" spans="1:18" s="335" customFormat="1">
      <c r="A15" s="785"/>
      <c r="B15" s="794" t="s">
        <v>316</v>
      </c>
      <c r="C15" s="529"/>
      <c r="D15" s="530"/>
      <c r="E15" s="530"/>
      <c r="F15" s="530"/>
      <c r="G15" s="530"/>
      <c r="H15" s="530"/>
      <c r="I15" s="531"/>
      <c r="J15" s="531"/>
      <c r="K15" s="532">
        <v>3211</v>
      </c>
      <c r="L15" s="533">
        <v>4230</v>
      </c>
      <c r="M15" s="531">
        <v>6673</v>
      </c>
      <c r="N15" s="795">
        <v>10238</v>
      </c>
      <c r="O15" s="531">
        <v>19020</v>
      </c>
      <c r="P15" s="531">
        <v>21714</v>
      </c>
      <c r="Q15" s="535">
        <v>23295</v>
      </c>
      <c r="R15" s="535">
        <v>27096</v>
      </c>
    </row>
    <row r="16" spans="1:18" s="335" customFormat="1">
      <c r="A16" s="796"/>
      <c r="B16" s="797" t="s">
        <v>317</v>
      </c>
      <c r="C16" s="553"/>
      <c r="D16" s="554"/>
      <c r="E16" s="554"/>
      <c r="F16" s="554"/>
      <c r="G16" s="554"/>
      <c r="H16" s="554"/>
      <c r="I16" s="555"/>
      <c r="J16" s="555"/>
      <c r="K16" s="556">
        <v>932</v>
      </c>
      <c r="L16" s="557">
        <v>652</v>
      </c>
      <c r="M16" s="555">
        <v>598</v>
      </c>
      <c r="N16" s="798">
        <v>511</v>
      </c>
      <c r="O16" s="555">
        <v>358</v>
      </c>
      <c r="P16" s="555">
        <v>340</v>
      </c>
      <c r="Q16" s="560">
        <v>271</v>
      </c>
      <c r="R16" s="560">
        <v>221</v>
      </c>
    </row>
    <row r="17" spans="1:18">
      <c r="A17" s="785" t="s">
        <v>53</v>
      </c>
      <c r="B17" s="786" t="s">
        <v>315</v>
      </c>
      <c r="C17" s="787">
        <v>3834</v>
      </c>
      <c r="D17" s="788">
        <v>4815</v>
      </c>
      <c r="E17" s="788">
        <v>6063</v>
      </c>
      <c r="F17" s="788"/>
      <c r="G17" s="788"/>
      <c r="H17" s="788"/>
      <c r="I17" s="789"/>
      <c r="J17" s="789"/>
      <c r="K17" s="790"/>
      <c r="L17" s="791"/>
      <c r="M17" s="789">
        <v>3927</v>
      </c>
      <c r="N17" s="792">
        <v>5400</v>
      </c>
      <c r="O17" s="789">
        <v>6081</v>
      </c>
      <c r="P17" s="789">
        <v>8000</v>
      </c>
      <c r="Q17" s="793">
        <v>12917</v>
      </c>
      <c r="R17" s="793">
        <v>17471</v>
      </c>
    </row>
    <row r="18" spans="1:18">
      <c r="A18" s="785"/>
      <c r="B18" s="794" t="s">
        <v>316</v>
      </c>
      <c r="C18" s="529">
        <v>3605</v>
      </c>
      <c r="D18" s="530">
        <v>4604</v>
      </c>
      <c r="E18" s="530">
        <v>5640</v>
      </c>
      <c r="F18" s="530"/>
      <c r="G18" s="530"/>
      <c r="H18" s="530"/>
      <c r="I18" s="531"/>
      <c r="J18" s="531"/>
      <c r="K18" s="532"/>
      <c r="L18" s="533"/>
      <c r="M18" s="531">
        <v>3892</v>
      </c>
      <c r="N18" s="795">
        <v>5492</v>
      </c>
      <c r="O18" s="531">
        <v>6188</v>
      </c>
      <c r="P18" s="531">
        <v>8095</v>
      </c>
      <c r="Q18" s="535">
        <v>13273</v>
      </c>
      <c r="R18" s="535">
        <v>18017</v>
      </c>
    </row>
    <row r="19" spans="1:18">
      <c r="A19" s="796"/>
      <c r="B19" s="797" t="s">
        <v>317</v>
      </c>
      <c r="C19" s="553">
        <v>1605</v>
      </c>
      <c r="D19" s="554">
        <v>2139</v>
      </c>
      <c r="E19" s="554">
        <v>2754</v>
      </c>
      <c r="F19" s="554"/>
      <c r="G19" s="554"/>
      <c r="H19" s="554"/>
      <c r="I19" s="555"/>
      <c r="J19" s="555"/>
      <c r="K19" s="556"/>
      <c r="L19" s="557"/>
      <c r="M19" s="555">
        <v>364</v>
      </c>
      <c r="N19" s="798">
        <v>384</v>
      </c>
      <c r="O19" s="555">
        <v>416</v>
      </c>
      <c r="P19" s="555">
        <v>303</v>
      </c>
      <c r="Q19" s="560">
        <v>360</v>
      </c>
      <c r="R19" s="560">
        <v>419</v>
      </c>
    </row>
    <row r="20" spans="1:18">
      <c r="A20" s="785" t="s">
        <v>100</v>
      </c>
      <c r="B20" s="786" t="s">
        <v>315</v>
      </c>
      <c r="C20" s="799">
        <v>20504</v>
      </c>
      <c r="D20" s="800">
        <v>22456</v>
      </c>
      <c r="E20" s="800">
        <v>27891</v>
      </c>
      <c r="F20" s="800">
        <v>29138</v>
      </c>
      <c r="G20" s="800">
        <v>38093</v>
      </c>
      <c r="H20" s="800">
        <v>43215</v>
      </c>
      <c r="I20" s="801">
        <v>41296</v>
      </c>
      <c r="J20" s="801">
        <v>41028</v>
      </c>
      <c r="K20" s="802">
        <v>43352</v>
      </c>
      <c r="L20" s="803">
        <v>46830</v>
      </c>
      <c r="M20" s="801">
        <v>51248</v>
      </c>
      <c r="N20" s="804">
        <v>54595</v>
      </c>
      <c r="O20" s="801">
        <v>52053</v>
      </c>
      <c r="P20" s="801">
        <v>46055</v>
      </c>
      <c r="Q20" s="805">
        <v>45218</v>
      </c>
      <c r="R20" s="805">
        <v>49196</v>
      </c>
    </row>
    <row r="21" spans="1:18">
      <c r="A21" s="785"/>
      <c r="B21" s="794" t="s">
        <v>316</v>
      </c>
      <c r="C21" s="529">
        <v>11914</v>
      </c>
      <c r="D21" s="530">
        <v>9750</v>
      </c>
      <c r="E21" s="530">
        <v>12859</v>
      </c>
      <c r="F21" s="530">
        <v>14116</v>
      </c>
      <c r="G21" s="530">
        <v>17503</v>
      </c>
      <c r="H21" s="530">
        <v>19413</v>
      </c>
      <c r="I21" s="531">
        <v>25525</v>
      </c>
      <c r="J21" s="531">
        <v>26476</v>
      </c>
      <c r="K21" s="532">
        <v>26896</v>
      </c>
      <c r="L21" s="533">
        <v>28622</v>
      </c>
      <c r="M21" s="531">
        <v>30537</v>
      </c>
      <c r="N21" s="795">
        <v>30506</v>
      </c>
      <c r="O21" s="531">
        <v>21380</v>
      </c>
      <c r="P21" s="531">
        <v>15462</v>
      </c>
      <c r="Q21" s="535">
        <v>15902</v>
      </c>
      <c r="R21" s="535">
        <v>16396</v>
      </c>
    </row>
    <row r="22" spans="1:18" ht="14.4" thickBot="1">
      <c r="A22" s="806"/>
      <c r="B22" s="797" t="s">
        <v>317</v>
      </c>
      <c r="C22" s="572">
        <v>8736</v>
      </c>
      <c r="D22" s="573">
        <v>9233</v>
      </c>
      <c r="E22" s="573">
        <v>12003</v>
      </c>
      <c r="F22" s="573">
        <v>14615</v>
      </c>
      <c r="G22" s="573">
        <v>18110</v>
      </c>
      <c r="H22" s="573">
        <v>21257</v>
      </c>
      <c r="I22" s="574">
        <v>24685</v>
      </c>
      <c r="J22" s="574">
        <v>20165</v>
      </c>
      <c r="K22" s="575">
        <v>11591</v>
      </c>
      <c r="L22" s="576">
        <v>5575</v>
      </c>
      <c r="M22" s="574">
        <v>3941</v>
      </c>
      <c r="N22" s="626">
        <v>3006</v>
      </c>
      <c r="O22" s="574">
        <v>2937</v>
      </c>
      <c r="P22" s="574">
        <v>1875</v>
      </c>
      <c r="Q22" s="578">
        <v>1440</v>
      </c>
      <c r="R22" s="578">
        <v>1389</v>
      </c>
    </row>
    <row r="24" spans="1:18">
      <c r="A24" s="344"/>
    </row>
    <row r="25" spans="1:18">
      <c r="B25" s="807"/>
      <c r="C25" s="581"/>
      <c r="K25" s="580"/>
      <c r="L25" s="580"/>
      <c r="M25" s="580"/>
      <c r="N25" s="580"/>
      <c r="O25" s="580"/>
      <c r="P25" s="580"/>
      <c r="Q25" s="580"/>
      <c r="R25" s="580"/>
    </row>
    <row r="26" spans="1:18">
      <c r="B26" s="808"/>
      <c r="C26" s="581"/>
    </row>
    <row r="27" spans="1:18">
      <c r="B27" s="808"/>
      <c r="C27" s="581"/>
    </row>
    <row r="28" spans="1:18">
      <c r="B28" s="808"/>
      <c r="C28" s="581"/>
    </row>
  </sheetData>
  <phoneticPr fontId="0" type="noConversion"/>
  <pageMargins left="0.6" right="0.51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zoomScale="85" workbookViewId="0">
      <selection activeCell="F28" sqref="F28"/>
    </sheetView>
  </sheetViews>
  <sheetFormatPr defaultRowHeight="13.8"/>
  <cols>
    <col min="1" max="1" width="10.109375" style="334" customWidth="1"/>
    <col min="2" max="2" width="24.77734375" style="334" customWidth="1"/>
    <col min="3" max="16384" width="8.88671875" style="334"/>
  </cols>
  <sheetData>
    <row r="1" spans="1:18" ht="15.6">
      <c r="A1" s="333" t="s">
        <v>0</v>
      </c>
      <c r="B1" s="511"/>
    </row>
    <row r="2" spans="1:18">
      <c r="A2" s="334" t="s">
        <v>305</v>
      </c>
    </row>
    <row r="3" spans="1:18">
      <c r="A3" s="336" t="s">
        <v>289</v>
      </c>
    </row>
    <row r="6" spans="1:18" ht="14.4" thickBot="1">
      <c r="A6" s="347"/>
    </row>
    <row r="7" spans="1:18">
      <c r="A7" s="809" t="s">
        <v>78</v>
      </c>
      <c r="B7" s="810" t="s">
        <v>288</v>
      </c>
      <c r="C7" s="515">
        <v>1996</v>
      </c>
      <c r="D7" s="514">
        <v>1997</v>
      </c>
      <c r="E7" s="514">
        <v>1998</v>
      </c>
      <c r="F7" s="514">
        <v>1999</v>
      </c>
      <c r="G7" s="514">
        <v>2000</v>
      </c>
      <c r="H7" s="514">
        <v>2001</v>
      </c>
      <c r="I7" s="514">
        <v>2002</v>
      </c>
      <c r="J7" s="514">
        <v>2003</v>
      </c>
      <c r="K7" s="515">
        <v>2004</v>
      </c>
      <c r="L7" s="516">
        <v>2005</v>
      </c>
      <c r="M7" s="514">
        <v>2006</v>
      </c>
      <c r="N7" s="514">
        <v>2007</v>
      </c>
      <c r="O7" s="514">
        <v>2008</v>
      </c>
      <c r="P7" s="514">
        <v>2009</v>
      </c>
      <c r="Q7" s="516">
        <v>2010</v>
      </c>
      <c r="R7" s="582">
        <v>2011</v>
      </c>
    </row>
    <row r="8" spans="1:18">
      <c r="A8" s="811" t="s">
        <v>80</v>
      </c>
      <c r="B8" s="812" t="s">
        <v>314</v>
      </c>
      <c r="C8" s="833">
        <v>18490</v>
      </c>
      <c r="D8" s="834">
        <v>18660</v>
      </c>
      <c r="E8" s="834">
        <v>18900</v>
      </c>
      <c r="F8" s="834">
        <v>17630</v>
      </c>
      <c r="G8" s="834">
        <v>18888</v>
      </c>
      <c r="H8" s="834">
        <v>18480</v>
      </c>
      <c r="I8" s="834">
        <v>16940</v>
      </c>
      <c r="J8" s="834">
        <v>18080</v>
      </c>
      <c r="K8" s="833">
        <v>21964</v>
      </c>
      <c r="L8" s="835">
        <v>19354</v>
      </c>
      <c r="M8" s="836">
        <v>18444</v>
      </c>
      <c r="N8" s="836">
        <v>18877</v>
      </c>
      <c r="O8" s="836">
        <v>17104</v>
      </c>
      <c r="P8" s="836">
        <v>22941</v>
      </c>
      <c r="Q8" s="837">
        <v>27818</v>
      </c>
      <c r="R8" s="825">
        <v>26227</v>
      </c>
    </row>
    <row r="9" spans="1:18">
      <c r="A9" s="1092" t="s">
        <v>83</v>
      </c>
      <c r="B9" s="520" t="s">
        <v>290</v>
      </c>
      <c r="C9" s="838">
        <v>40192</v>
      </c>
      <c r="D9" s="839">
        <v>39865</v>
      </c>
      <c r="E9" s="839">
        <v>39352</v>
      </c>
      <c r="F9" s="839">
        <v>37368</v>
      </c>
      <c r="G9" s="839">
        <v>38496</v>
      </c>
      <c r="H9" s="839">
        <v>39423</v>
      </c>
      <c r="I9" s="839">
        <v>37230</v>
      </c>
      <c r="J9" s="839">
        <v>39267</v>
      </c>
      <c r="K9" s="838">
        <v>40756</v>
      </c>
      <c r="L9" s="840">
        <v>39254</v>
      </c>
      <c r="M9" s="841">
        <v>36724</v>
      </c>
      <c r="N9" s="841">
        <v>36544</v>
      </c>
      <c r="O9" s="841">
        <v>33569</v>
      </c>
      <c r="P9" s="841">
        <v>30875</v>
      </c>
      <c r="Q9" s="842">
        <v>31756</v>
      </c>
      <c r="R9" s="826">
        <v>30805</v>
      </c>
    </row>
    <row r="10" spans="1:18">
      <c r="A10" s="1093"/>
      <c r="B10" s="528" t="s">
        <v>291</v>
      </c>
      <c r="C10" s="843">
        <v>14082</v>
      </c>
      <c r="D10" s="844">
        <v>12048</v>
      </c>
      <c r="E10" s="844">
        <v>10917</v>
      </c>
      <c r="F10" s="844">
        <v>10283</v>
      </c>
      <c r="G10" s="844">
        <v>9587</v>
      </c>
      <c r="H10" s="844">
        <v>8806</v>
      </c>
      <c r="I10" s="844">
        <v>8603</v>
      </c>
      <c r="J10" s="844">
        <v>8169</v>
      </c>
      <c r="K10" s="843">
        <v>7986</v>
      </c>
      <c r="L10" s="628">
        <v>11387</v>
      </c>
      <c r="M10" s="845">
        <v>10965</v>
      </c>
      <c r="N10" s="845">
        <v>10315</v>
      </c>
      <c r="O10" s="845">
        <v>9452</v>
      </c>
      <c r="P10" s="845">
        <v>9507</v>
      </c>
      <c r="Q10" s="846">
        <v>8679</v>
      </c>
      <c r="R10" s="827">
        <v>7984</v>
      </c>
    </row>
    <row r="11" spans="1:18">
      <c r="A11" s="1095"/>
      <c r="B11" s="552" t="s">
        <v>292</v>
      </c>
      <c r="C11" s="847">
        <v>188160</v>
      </c>
      <c r="D11" s="848">
        <v>133160</v>
      </c>
      <c r="E11" s="848">
        <v>112469</v>
      </c>
      <c r="F11" s="848">
        <v>121469</v>
      </c>
      <c r="G11" s="848">
        <v>145668</v>
      </c>
      <c r="H11" s="848">
        <v>123754</v>
      </c>
      <c r="I11" s="848">
        <v>117406</v>
      </c>
      <c r="J11" s="848">
        <v>123325</v>
      </c>
      <c r="K11" s="847">
        <v>128843</v>
      </c>
      <c r="L11" s="849">
        <v>135776</v>
      </c>
      <c r="M11" s="850">
        <v>135777</v>
      </c>
      <c r="N11" s="850">
        <v>143221</v>
      </c>
      <c r="O11" s="850">
        <v>119185</v>
      </c>
      <c r="P11" s="850">
        <v>110841</v>
      </c>
      <c r="Q11" s="851">
        <v>113519</v>
      </c>
      <c r="R11" s="828">
        <v>108060</v>
      </c>
    </row>
    <row r="12" spans="1:18" s="335" customFormat="1">
      <c r="A12" s="1092" t="s">
        <v>46</v>
      </c>
      <c r="B12" s="520" t="s">
        <v>290</v>
      </c>
      <c r="C12" s="852"/>
      <c r="D12" s="853"/>
      <c r="E12" s="853"/>
      <c r="F12" s="853"/>
      <c r="G12" s="853"/>
      <c r="H12" s="853"/>
      <c r="I12" s="853"/>
      <c r="J12" s="853"/>
      <c r="K12" s="852"/>
      <c r="L12" s="854"/>
      <c r="M12" s="855"/>
      <c r="N12" s="855">
        <v>54138</v>
      </c>
      <c r="O12" s="855">
        <v>56750</v>
      </c>
      <c r="P12" s="855">
        <v>57903</v>
      </c>
      <c r="Q12" s="856">
        <v>57187</v>
      </c>
      <c r="R12" s="829">
        <v>56524</v>
      </c>
    </row>
    <row r="13" spans="1:18" s="335" customFormat="1">
      <c r="A13" s="1093"/>
      <c r="B13" s="528" t="s">
        <v>291</v>
      </c>
      <c r="C13" s="843"/>
      <c r="D13" s="844"/>
      <c r="E13" s="844"/>
      <c r="F13" s="844"/>
      <c r="G13" s="844"/>
      <c r="H13" s="844"/>
      <c r="I13" s="844"/>
      <c r="J13" s="844"/>
      <c r="K13" s="843"/>
      <c r="L13" s="628"/>
      <c r="M13" s="845"/>
      <c r="N13" s="845">
        <v>20998</v>
      </c>
      <c r="O13" s="845">
        <v>17405</v>
      </c>
      <c r="P13" s="845">
        <v>17144</v>
      </c>
      <c r="Q13" s="846">
        <v>17144</v>
      </c>
      <c r="R13" s="827">
        <v>11854</v>
      </c>
    </row>
    <row r="14" spans="1:18" s="335" customFormat="1">
      <c r="A14" s="1095"/>
      <c r="B14" s="544" t="s">
        <v>292</v>
      </c>
      <c r="C14" s="857"/>
      <c r="D14" s="858"/>
      <c r="E14" s="858"/>
      <c r="F14" s="858"/>
      <c r="G14" s="858"/>
      <c r="H14" s="858"/>
      <c r="I14" s="858"/>
      <c r="J14" s="858"/>
      <c r="K14" s="857"/>
      <c r="L14" s="859"/>
      <c r="M14" s="860"/>
      <c r="N14" s="860">
        <v>131649</v>
      </c>
      <c r="O14" s="860">
        <v>127910</v>
      </c>
      <c r="P14" s="860">
        <v>126420</v>
      </c>
      <c r="Q14" s="861">
        <v>121125</v>
      </c>
      <c r="R14" s="830">
        <v>123814</v>
      </c>
    </row>
    <row r="15" spans="1:18">
      <c r="A15" s="1092" t="s">
        <v>53</v>
      </c>
      <c r="B15" s="520" t="s">
        <v>290</v>
      </c>
      <c r="C15" s="838"/>
      <c r="D15" s="839"/>
      <c r="E15" s="839"/>
      <c r="F15" s="839"/>
      <c r="G15" s="839"/>
      <c r="H15" s="839"/>
      <c r="I15" s="839"/>
      <c r="J15" s="839"/>
      <c r="K15" s="838"/>
      <c r="L15" s="840"/>
      <c r="M15" s="841"/>
      <c r="N15" s="841"/>
      <c r="O15" s="841"/>
      <c r="P15" s="841"/>
      <c r="Q15" s="842">
        <v>421273</v>
      </c>
      <c r="R15" s="826">
        <v>521468</v>
      </c>
    </row>
    <row r="16" spans="1:18">
      <c r="A16" s="1093"/>
      <c r="B16" s="528" t="s">
        <v>291</v>
      </c>
      <c r="C16" s="843"/>
      <c r="D16" s="844"/>
      <c r="E16" s="844"/>
      <c r="F16" s="844"/>
      <c r="G16" s="844"/>
      <c r="H16" s="844"/>
      <c r="I16" s="844"/>
      <c r="J16" s="844"/>
      <c r="K16" s="843"/>
      <c r="L16" s="628"/>
      <c r="M16" s="845"/>
      <c r="N16" s="845"/>
      <c r="O16" s="845"/>
      <c r="P16" s="845"/>
      <c r="Q16" s="846">
        <v>409836</v>
      </c>
      <c r="R16" s="827">
        <v>585467</v>
      </c>
    </row>
    <row r="17" spans="1:18">
      <c r="A17" s="1095"/>
      <c r="B17" s="552" t="s">
        <v>292</v>
      </c>
      <c r="C17" s="847"/>
      <c r="D17" s="848"/>
      <c r="E17" s="848"/>
      <c r="F17" s="848"/>
      <c r="G17" s="848"/>
      <c r="H17" s="848"/>
      <c r="I17" s="848"/>
      <c r="J17" s="848"/>
      <c r="K17" s="847"/>
      <c r="L17" s="849"/>
      <c r="M17" s="850"/>
      <c r="N17" s="850"/>
      <c r="O17" s="850"/>
      <c r="P17" s="850"/>
      <c r="Q17" s="851"/>
      <c r="R17" s="828"/>
    </row>
    <row r="18" spans="1:18">
      <c r="A18" s="1096" t="s">
        <v>100</v>
      </c>
      <c r="B18" s="813" t="s">
        <v>290</v>
      </c>
      <c r="C18" s="862">
        <v>15161</v>
      </c>
      <c r="D18" s="863">
        <v>16546</v>
      </c>
      <c r="E18" s="863">
        <v>17107</v>
      </c>
      <c r="F18" s="863">
        <v>14732</v>
      </c>
      <c r="G18" s="863">
        <v>18292</v>
      </c>
      <c r="H18" s="863">
        <v>18820</v>
      </c>
      <c r="I18" s="863">
        <v>20904</v>
      </c>
      <c r="J18" s="863">
        <v>22602</v>
      </c>
      <c r="K18" s="862">
        <v>23975</v>
      </c>
      <c r="L18" s="864">
        <v>25553</v>
      </c>
      <c r="M18" s="865">
        <v>25843</v>
      </c>
      <c r="N18" s="865">
        <v>27752</v>
      </c>
      <c r="O18" s="865">
        <v>27782</v>
      </c>
      <c r="P18" s="865">
        <v>25806</v>
      </c>
      <c r="Q18" s="866">
        <v>29059</v>
      </c>
      <c r="R18" s="831">
        <v>30467</v>
      </c>
    </row>
    <row r="19" spans="1:18">
      <c r="A19" s="1093"/>
      <c r="B19" s="528" t="s">
        <v>293</v>
      </c>
      <c r="C19" s="843">
        <v>665</v>
      </c>
      <c r="D19" s="844">
        <v>621</v>
      </c>
      <c r="E19" s="844">
        <v>720</v>
      </c>
      <c r="F19" s="844">
        <v>421</v>
      </c>
      <c r="G19" s="844">
        <v>797</v>
      </c>
      <c r="H19" s="844">
        <v>944</v>
      </c>
      <c r="I19" s="844">
        <v>1144</v>
      </c>
      <c r="J19" s="844">
        <v>985</v>
      </c>
      <c r="K19" s="843">
        <v>1221</v>
      </c>
      <c r="L19" s="628">
        <v>1222</v>
      </c>
      <c r="M19" s="845">
        <v>1151</v>
      </c>
      <c r="N19" s="845">
        <v>1049</v>
      </c>
      <c r="O19" s="845">
        <v>1209</v>
      </c>
      <c r="P19" s="845">
        <v>959</v>
      </c>
      <c r="Q19" s="846">
        <v>992</v>
      </c>
      <c r="R19" s="827">
        <v>1139</v>
      </c>
    </row>
    <row r="20" spans="1:18">
      <c r="A20" s="1093"/>
      <c r="B20" s="528" t="s">
        <v>294</v>
      </c>
      <c r="C20" s="843">
        <v>592</v>
      </c>
      <c r="D20" s="844">
        <v>548</v>
      </c>
      <c r="E20" s="844">
        <v>594</v>
      </c>
      <c r="F20" s="844">
        <v>448</v>
      </c>
      <c r="G20" s="844">
        <v>761</v>
      </c>
      <c r="H20" s="844">
        <v>823</v>
      </c>
      <c r="I20" s="844">
        <v>982</v>
      </c>
      <c r="J20" s="844">
        <v>1051</v>
      </c>
      <c r="K20" s="843">
        <v>934</v>
      </c>
      <c r="L20" s="628">
        <v>908</v>
      </c>
      <c r="M20" s="845">
        <v>1285</v>
      </c>
      <c r="N20" s="845">
        <v>1005</v>
      </c>
      <c r="O20" s="845">
        <v>761</v>
      </c>
      <c r="P20" s="845">
        <v>1019</v>
      </c>
      <c r="Q20" s="846">
        <v>1180</v>
      </c>
      <c r="R20" s="827">
        <v>1151</v>
      </c>
    </row>
    <row r="21" spans="1:18" ht="14.4" thickBot="1">
      <c r="A21" s="1094"/>
      <c r="B21" s="571" t="s">
        <v>292</v>
      </c>
      <c r="C21" s="867">
        <v>212510</v>
      </c>
      <c r="D21" s="868">
        <v>225517</v>
      </c>
      <c r="E21" s="868">
        <v>246611</v>
      </c>
      <c r="F21" s="868">
        <v>319880</v>
      </c>
      <c r="G21" s="868">
        <v>361775</v>
      </c>
      <c r="H21" s="868">
        <v>294358</v>
      </c>
      <c r="I21" s="868">
        <v>264053</v>
      </c>
      <c r="J21" s="868">
        <v>273715</v>
      </c>
      <c r="K21" s="867">
        <v>304461</v>
      </c>
      <c r="L21" s="869">
        <v>334741</v>
      </c>
      <c r="M21" s="870">
        <v>362322</v>
      </c>
      <c r="N21" s="870">
        <v>401039</v>
      </c>
      <c r="O21" s="870">
        <v>390765</v>
      </c>
      <c r="P21" s="870">
        <v>351874</v>
      </c>
      <c r="Q21" s="871">
        <v>370168</v>
      </c>
      <c r="R21" s="832">
        <v>405684</v>
      </c>
    </row>
    <row r="22" spans="1:18">
      <c r="A22" s="347"/>
    </row>
    <row r="23" spans="1:18">
      <c r="A23" s="344"/>
    </row>
    <row r="24" spans="1:18">
      <c r="A24" s="347"/>
      <c r="M24" s="814"/>
    </row>
    <row r="25" spans="1:18">
      <c r="A25" s="347"/>
    </row>
    <row r="26" spans="1:18">
      <c r="A26" s="347"/>
    </row>
    <row r="27" spans="1:18">
      <c r="A27" s="347"/>
    </row>
    <row r="28" spans="1:18">
      <c r="A28" s="347"/>
    </row>
    <row r="29" spans="1:18">
      <c r="A29" s="347"/>
    </row>
    <row r="30" spans="1:18">
      <c r="A30" s="347"/>
    </row>
    <row r="31" spans="1:18">
      <c r="A31" s="347"/>
    </row>
    <row r="32" spans="1:18">
      <c r="A32" s="347"/>
    </row>
    <row r="34" spans="1:21" s="519" customFormat="1">
      <c r="A34" s="815"/>
      <c r="B34" s="815"/>
      <c r="C34" s="815"/>
      <c r="D34" s="815"/>
      <c r="E34" s="815"/>
      <c r="F34" s="815"/>
      <c r="G34" s="815"/>
      <c r="H34" s="815"/>
      <c r="I34" s="815"/>
      <c r="J34" s="815"/>
      <c r="K34" s="815"/>
      <c r="L34" s="815"/>
      <c r="U34" s="519" t="s">
        <v>295</v>
      </c>
    </row>
    <row r="35" spans="1:21">
      <c r="A35" s="816"/>
      <c r="B35" s="816"/>
      <c r="C35" s="802"/>
      <c r="D35" s="802"/>
      <c r="E35" s="802"/>
      <c r="F35" s="802"/>
      <c r="G35" s="802"/>
      <c r="H35" s="802"/>
      <c r="I35" s="802"/>
      <c r="J35" s="802"/>
      <c r="K35" s="802"/>
      <c r="L35" s="802"/>
    </row>
    <row r="36" spans="1:21">
      <c r="A36" s="816"/>
      <c r="B36" s="816"/>
      <c r="C36" s="817"/>
      <c r="D36" s="817"/>
      <c r="E36" s="817"/>
      <c r="F36" s="817"/>
      <c r="G36" s="817"/>
      <c r="H36" s="817"/>
      <c r="I36" s="817"/>
      <c r="J36" s="817"/>
      <c r="K36" s="817"/>
      <c r="L36" s="817"/>
    </row>
    <row r="37" spans="1:21">
      <c r="A37" s="816"/>
      <c r="B37" s="816"/>
      <c r="C37" s="817"/>
      <c r="D37" s="817"/>
      <c r="E37" s="817"/>
      <c r="F37" s="817"/>
      <c r="G37" s="817"/>
      <c r="H37" s="817"/>
      <c r="I37" s="817"/>
      <c r="J37" s="817"/>
      <c r="K37" s="817"/>
      <c r="L37" s="817"/>
    </row>
    <row r="38" spans="1:21">
      <c r="A38" s="816"/>
      <c r="B38" s="816"/>
      <c r="C38" s="817"/>
      <c r="D38" s="817"/>
      <c r="E38" s="817"/>
      <c r="F38" s="817"/>
      <c r="G38" s="817"/>
      <c r="H38" s="817"/>
      <c r="I38" s="817"/>
      <c r="J38" s="817"/>
      <c r="K38" s="817"/>
      <c r="L38" s="817"/>
    </row>
    <row r="39" spans="1:21">
      <c r="A39" s="816"/>
      <c r="B39" s="816"/>
      <c r="C39" s="802"/>
      <c r="D39" s="802"/>
      <c r="E39" s="802"/>
      <c r="F39" s="802"/>
      <c r="G39" s="802"/>
      <c r="H39" s="802"/>
      <c r="I39" s="802"/>
      <c r="J39" s="802"/>
      <c r="K39" s="802"/>
      <c r="L39" s="802"/>
    </row>
    <row r="40" spans="1:21">
      <c r="A40" s="816"/>
      <c r="B40" s="816"/>
      <c r="C40" s="802"/>
      <c r="D40" s="802"/>
      <c r="E40" s="802"/>
      <c r="F40" s="802"/>
      <c r="G40" s="802"/>
      <c r="H40" s="802"/>
      <c r="I40" s="802"/>
      <c r="J40" s="802"/>
      <c r="K40" s="802"/>
      <c r="L40" s="802"/>
    </row>
    <row r="41" spans="1:21">
      <c r="A41" s="816"/>
      <c r="B41" s="816"/>
      <c r="C41" s="817"/>
      <c r="D41" s="817"/>
      <c r="E41" s="817"/>
      <c r="F41" s="817"/>
      <c r="G41" s="817"/>
      <c r="H41" s="817"/>
      <c r="I41" s="817"/>
      <c r="J41" s="817"/>
      <c r="K41" s="817"/>
      <c r="L41" s="817"/>
    </row>
    <row r="42" spans="1:21">
      <c r="A42" s="816"/>
      <c r="B42" s="816"/>
      <c r="C42" s="802"/>
      <c r="D42" s="802"/>
      <c r="E42" s="802"/>
      <c r="F42" s="802"/>
      <c r="G42" s="802"/>
      <c r="H42" s="802"/>
      <c r="I42" s="802"/>
      <c r="J42" s="802"/>
      <c r="K42" s="802"/>
      <c r="L42" s="802"/>
    </row>
    <row r="43" spans="1:21">
      <c r="A43" s="816"/>
      <c r="B43" s="816"/>
      <c r="C43" s="817"/>
      <c r="D43" s="817"/>
      <c r="E43" s="817"/>
      <c r="F43" s="817"/>
      <c r="G43" s="817"/>
      <c r="H43" s="817"/>
      <c r="I43" s="817"/>
      <c r="J43" s="817"/>
      <c r="K43" s="817"/>
      <c r="L43" s="817"/>
    </row>
    <row r="44" spans="1:21">
      <c r="A44" s="816"/>
      <c r="B44" s="816"/>
      <c r="C44" s="817"/>
      <c r="D44" s="817"/>
      <c r="E44" s="817"/>
      <c r="F44" s="817"/>
      <c r="G44" s="817"/>
      <c r="H44" s="817"/>
      <c r="I44" s="817"/>
      <c r="J44" s="817"/>
      <c r="K44" s="817"/>
      <c r="L44" s="817"/>
    </row>
    <row r="45" spans="1:21">
      <c r="A45" s="816"/>
      <c r="B45" s="816"/>
      <c r="C45" s="817"/>
      <c r="D45" s="817"/>
      <c r="E45" s="817"/>
      <c r="F45" s="817"/>
      <c r="G45" s="817"/>
      <c r="H45" s="817"/>
      <c r="I45" s="817"/>
      <c r="J45" s="817"/>
      <c r="K45" s="817"/>
      <c r="L45" s="817"/>
    </row>
    <row r="46" spans="1:21">
      <c r="A46" s="816"/>
      <c r="B46" s="816"/>
      <c r="C46" s="802"/>
      <c r="D46" s="802"/>
      <c r="E46" s="802"/>
      <c r="F46" s="802"/>
      <c r="G46" s="802"/>
      <c r="H46" s="802"/>
      <c r="I46" s="802"/>
      <c r="J46" s="802"/>
      <c r="K46" s="802"/>
      <c r="L46" s="802"/>
    </row>
    <row r="47" spans="1:21">
      <c r="A47" s="816"/>
      <c r="B47" s="816"/>
      <c r="C47" s="817"/>
      <c r="D47" s="817"/>
      <c r="E47" s="817"/>
      <c r="F47" s="817"/>
      <c r="G47" s="817"/>
      <c r="H47" s="817"/>
      <c r="I47" s="817"/>
      <c r="J47" s="817"/>
      <c r="K47" s="817"/>
      <c r="L47" s="817"/>
    </row>
    <row r="48" spans="1:21">
      <c r="A48" s="816"/>
      <c r="B48" s="816"/>
      <c r="C48" s="817"/>
      <c r="D48" s="817"/>
      <c r="E48" s="817"/>
      <c r="F48" s="817"/>
      <c r="G48" s="817"/>
      <c r="H48" s="817"/>
      <c r="I48" s="817"/>
      <c r="J48" s="817"/>
      <c r="K48" s="817"/>
      <c r="L48" s="817"/>
    </row>
    <row r="49" spans="1:12">
      <c r="A49" s="816"/>
      <c r="B49" s="816"/>
      <c r="C49" s="802"/>
      <c r="D49" s="802"/>
      <c r="E49" s="802"/>
      <c r="F49" s="802"/>
      <c r="G49" s="802"/>
      <c r="H49" s="802"/>
      <c r="I49" s="802"/>
      <c r="J49" s="802"/>
      <c r="K49" s="802"/>
      <c r="L49" s="802"/>
    </row>
    <row r="50" spans="1:12">
      <c r="A50" s="816"/>
      <c r="B50" s="816"/>
      <c r="C50" s="817"/>
      <c r="D50" s="817"/>
      <c r="E50" s="817"/>
      <c r="F50" s="817"/>
      <c r="G50" s="817"/>
      <c r="H50" s="817"/>
      <c r="I50" s="817"/>
      <c r="J50" s="817"/>
      <c r="K50" s="817"/>
      <c r="L50" s="817"/>
    </row>
    <row r="51" spans="1:12">
      <c r="A51" s="816"/>
      <c r="B51" s="816"/>
      <c r="C51" s="802"/>
      <c r="D51" s="802"/>
      <c r="E51" s="802"/>
      <c r="F51" s="802"/>
      <c r="G51" s="802"/>
      <c r="H51" s="802"/>
      <c r="I51" s="802"/>
      <c r="J51" s="802"/>
      <c r="K51" s="802"/>
      <c r="L51" s="802"/>
    </row>
    <row r="52" spans="1:12">
      <c r="A52" s="816"/>
      <c r="B52" s="816"/>
      <c r="C52" s="802"/>
      <c r="D52" s="802"/>
      <c r="E52" s="802"/>
      <c r="F52" s="802"/>
      <c r="G52" s="802"/>
      <c r="H52" s="802"/>
      <c r="I52" s="802"/>
      <c r="J52" s="802"/>
      <c r="K52" s="802"/>
      <c r="L52" s="802"/>
    </row>
    <row r="53" spans="1:12">
      <c r="A53" s="345"/>
      <c r="B53" s="345"/>
    </row>
  </sheetData>
  <mergeCells count="4">
    <mergeCell ref="A9:A11"/>
    <mergeCell ref="A12:A14"/>
    <mergeCell ref="A15:A17"/>
    <mergeCell ref="A18:A21"/>
  </mergeCells>
  <phoneticPr fontId="0" type="noConversion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5" workbookViewId="0">
      <pane xSplit="1" topLeftCell="R1" activePane="topRight" state="frozen"/>
      <selection activeCell="Q37" sqref="Q37"/>
      <selection pane="topRight" activeCell="N41" sqref="N41"/>
    </sheetView>
  </sheetViews>
  <sheetFormatPr defaultColWidth="9" defaultRowHeight="12"/>
  <cols>
    <col min="1" max="1" width="9.21875" style="81" customWidth="1"/>
    <col min="2" max="2" width="19.109375" style="81" customWidth="1"/>
    <col min="3" max="9" width="9.21875" style="81" customWidth="1"/>
    <col min="10" max="10" width="9" style="81" customWidth="1"/>
    <col min="11" max="11" width="43.21875" style="81" customWidth="1"/>
    <col min="12" max="14" width="9" style="81" customWidth="1"/>
    <col min="15" max="15" width="25" style="81" customWidth="1"/>
    <col min="16" max="16" width="9" style="81" customWidth="1"/>
    <col min="17" max="17" width="30.77734375" style="82" customWidth="1"/>
    <col min="18" max="18" width="9" style="82" customWidth="1"/>
    <col min="19" max="19" width="30.77734375" style="81" customWidth="1"/>
    <col min="20" max="20" width="9" style="81" customWidth="1"/>
    <col min="21" max="21" width="30.77734375" style="81" customWidth="1"/>
    <col min="22" max="22" width="9" style="81" customWidth="1"/>
    <col min="23" max="23" width="40.88671875" style="81" customWidth="1"/>
    <col min="24" max="16384" width="9" style="81"/>
  </cols>
  <sheetData>
    <row r="1" spans="1:24" ht="13.2">
      <c r="A1" s="1" t="s">
        <v>0</v>
      </c>
    </row>
    <row r="2" spans="1:24" ht="13.2">
      <c r="A2" s="2" t="s">
        <v>1</v>
      </c>
    </row>
    <row r="3" spans="1:24" ht="13.2">
      <c r="A3" s="1" t="s">
        <v>77</v>
      </c>
    </row>
    <row r="4" spans="1:24" ht="12.6" thickBot="1"/>
    <row r="5" spans="1:24" s="85" customFormat="1" ht="13.2">
      <c r="A5" s="4" t="s">
        <v>78</v>
      </c>
      <c r="B5" s="3" t="s">
        <v>79</v>
      </c>
      <c r="C5" s="83">
        <v>1996</v>
      </c>
      <c r="D5" s="5">
        <v>1997</v>
      </c>
      <c r="E5" s="5">
        <v>1998</v>
      </c>
      <c r="F5" s="5">
        <v>1999</v>
      </c>
      <c r="G5" s="5">
        <v>2000</v>
      </c>
      <c r="H5" s="5">
        <v>2001</v>
      </c>
      <c r="I5" s="5">
        <v>2002</v>
      </c>
      <c r="J5" s="9">
        <v>2003</v>
      </c>
      <c r="K5" s="3"/>
      <c r="L5" s="84">
        <v>2004</v>
      </c>
      <c r="M5" s="84">
        <v>2005</v>
      </c>
      <c r="N5" s="7">
        <v>2006</v>
      </c>
      <c r="O5" s="8"/>
      <c r="P5" s="7">
        <v>2007</v>
      </c>
      <c r="Q5" s="8"/>
      <c r="R5" s="7">
        <v>2008</v>
      </c>
      <c r="S5" s="8"/>
      <c r="T5" s="7">
        <v>2009</v>
      </c>
      <c r="U5" s="8"/>
      <c r="V5" s="7">
        <v>2010</v>
      </c>
      <c r="W5" s="8"/>
      <c r="X5" s="7">
        <v>2011</v>
      </c>
    </row>
    <row r="6" spans="1:24" ht="13.2">
      <c r="A6" s="1075" t="s">
        <v>80</v>
      </c>
      <c r="B6" s="58" t="s">
        <v>54</v>
      </c>
      <c r="C6" s="86">
        <v>1851</v>
      </c>
      <c r="D6" s="87">
        <v>1943</v>
      </c>
      <c r="E6" s="87">
        <v>2116</v>
      </c>
      <c r="F6" s="87">
        <v>2382</v>
      </c>
      <c r="G6" s="87">
        <v>2653</v>
      </c>
      <c r="H6" s="87">
        <v>2917</v>
      </c>
      <c r="I6" s="87">
        <v>3157</v>
      </c>
      <c r="J6" s="88">
        <v>3307</v>
      </c>
      <c r="K6" s="89" t="s">
        <v>54</v>
      </c>
      <c r="L6" s="90">
        <v>3365</v>
      </c>
      <c r="M6" s="91">
        <v>3449</v>
      </c>
      <c r="N6" s="92">
        <v>3555</v>
      </c>
      <c r="O6" s="90" t="s">
        <v>54</v>
      </c>
      <c r="P6" s="92">
        <v>3689</v>
      </c>
      <c r="Q6" s="90" t="s">
        <v>54</v>
      </c>
      <c r="R6" s="92">
        <v>3864</v>
      </c>
      <c r="S6" s="90" t="s">
        <v>54</v>
      </c>
      <c r="T6" s="92">
        <v>3969</v>
      </c>
      <c r="U6" s="90" t="s">
        <v>54</v>
      </c>
      <c r="V6" s="92">
        <v>3966</v>
      </c>
      <c r="W6" s="90" t="s">
        <v>54</v>
      </c>
      <c r="X6" s="92">
        <v>3949</v>
      </c>
    </row>
    <row r="7" spans="1:24" ht="13.2">
      <c r="A7" s="1073"/>
      <c r="B7" s="24" t="s">
        <v>81</v>
      </c>
      <c r="C7" s="93">
        <v>78</v>
      </c>
      <c r="D7" s="26">
        <v>78</v>
      </c>
      <c r="E7" s="26">
        <v>82</v>
      </c>
      <c r="F7" s="26">
        <v>101</v>
      </c>
      <c r="G7" s="26">
        <v>107</v>
      </c>
      <c r="H7" s="26">
        <v>114</v>
      </c>
      <c r="I7" s="26">
        <v>116</v>
      </c>
      <c r="J7" s="32">
        <v>123</v>
      </c>
      <c r="K7" s="28" t="s">
        <v>81</v>
      </c>
      <c r="L7" s="31">
        <v>129</v>
      </c>
      <c r="M7" s="94">
        <v>138</v>
      </c>
      <c r="N7" s="30">
        <v>141</v>
      </c>
      <c r="O7" s="31" t="s">
        <v>81</v>
      </c>
      <c r="P7" s="30">
        <v>158</v>
      </c>
      <c r="Q7" s="31" t="s">
        <v>81</v>
      </c>
      <c r="R7" s="30">
        <v>152</v>
      </c>
      <c r="S7" s="31" t="s">
        <v>81</v>
      </c>
      <c r="T7" s="30">
        <v>155</v>
      </c>
      <c r="U7" s="31" t="s">
        <v>81</v>
      </c>
      <c r="V7" s="30">
        <v>157</v>
      </c>
      <c r="W7" s="31" t="s">
        <v>81</v>
      </c>
      <c r="X7" s="30">
        <v>158</v>
      </c>
    </row>
    <row r="8" spans="1:24" ht="13.2">
      <c r="A8" s="1073"/>
      <c r="B8" s="95" t="s">
        <v>45</v>
      </c>
      <c r="C8" s="96">
        <v>1742</v>
      </c>
      <c r="D8" s="97">
        <v>1732</v>
      </c>
      <c r="E8" s="97">
        <v>1829</v>
      </c>
      <c r="F8" s="97">
        <v>1818</v>
      </c>
      <c r="G8" s="97">
        <v>1953</v>
      </c>
      <c r="H8" s="97">
        <v>2038</v>
      </c>
      <c r="I8" s="97">
        <v>2148</v>
      </c>
      <c r="J8" s="98">
        <v>2391</v>
      </c>
      <c r="K8" s="99" t="s">
        <v>45</v>
      </c>
      <c r="L8" s="100">
        <v>2424</v>
      </c>
      <c r="M8" s="101">
        <v>2531</v>
      </c>
      <c r="N8" s="102">
        <v>2623</v>
      </c>
      <c r="O8" s="100" t="s">
        <v>45</v>
      </c>
      <c r="P8" s="102">
        <v>2652</v>
      </c>
      <c r="Q8" s="100" t="s">
        <v>45</v>
      </c>
      <c r="R8" s="102">
        <v>2669</v>
      </c>
      <c r="S8" s="100" t="s">
        <v>45</v>
      </c>
      <c r="T8" s="102">
        <v>2694</v>
      </c>
      <c r="U8" s="100" t="s">
        <v>45</v>
      </c>
      <c r="V8" s="102">
        <v>2655</v>
      </c>
      <c r="W8" s="100" t="s">
        <v>45</v>
      </c>
      <c r="X8" s="102">
        <v>2619</v>
      </c>
    </row>
    <row r="9" spans="1:24" ht="13.2">
      <c r="A9" s="1076"/>
      <c r="B9" s="103" t="s">
        <v>82</v>
      </c>
      <c r="C9" s="104">
        <f>SUM(C6:C8)</f>
        <v>3671</v>
      </c>
      <c r="D9" s="105">
        <f t="shared" ref="D9:J9" si="0">SUM(D6:D8)</f>
        <v>3753</v>
      </c>
      <c r="E9" s="105">
        <f t="shared" si="0"/>
        <v>4027</v>
      </c>
      <c r="F9" s="105">
        <f t="shared" si="0"/>
        <v>4301</v>
      </c>
      <c r="G9" s="105">
        <f t="shared" si="0"/>
        <v>4713</v>
      </c>
      <c r="H9" s="105">
        <f t="shared" si="0"/>
        <v>5069</v>
      </c>
      <c r="I9" s="105">
        <f t="shared" si="0"/>
        <v>5421</v>
      </c>
      <c r="J9" s="106">
        <f t="shared" si="0"/>
        <v>5821</v>
      </c>
      <c r="K9" s="103" t="s">
        <v>82</v>
      </c>
      <c r="L9" s="107">
        <f>SUM(L6:L8)</f>
        <v>5918</v>
      </c>
      <c r="M9" s="108">
        <v>6118</v>
      </c>
      <c r="N9" s="109">
        <f>SUM(N6:N8)</f>
        <v>6319</v>
      </c>
      <c r="O9" s="110" t="s">
        <v>82</v>
      </c>
      <c r="P9" s="109">
        <f>SUM(P6:P8)</f>
        <v>6499</v>
      </c>
      <c r="Q9" s="110" t="s">
        <v>82</v>
      </c>
      <c r="R9" s="109">
        <f>SUM(R6:R8)</f>
        <v>6685</v>
      </c>
      <c r="S9" s="110" t="s">
        <v>82</v>
      </c>
      <c r="T9" s="109">
        <f>SUM(T6:T8)</f>
        <v>6818</v>
      </c>
      <c r="U9" s="110" t="s">
        <v>82</v>
      </c>
      <c r="V9" s="109">
        <f>SUM(V6:V8)</f>
        <v>6778</v>
      </c>
      <c r="W9" s="110" t="s">
        <v>82</v>
      </c>
      <c r="X9" s="109">
        <f>SUM(X6:X8)</f>
        <v>6726</v>
      </c>
    </row>
    <row r="10" spans="1:24" ht="13.2">
      <c r="A10" s="1077" t="s">
        <v>83</v>
      </c>
      <c r="B10" s="58" t="s">
        <v>84</v>
      </c>
      <c r="C10" s="86">
        <v>1073</v>
      </c>
      <c r="D10" s="87">
        <v>1070</v>
      </c>
      <c r="E10" s="87">
        <v>1078</v>
      </c>
      <c r="F10" s="87">
        <v>1083</v>
      </c>
      <c r="G10" s="87">
        <v>1088</v>
      </c>
      <c r="H10" s="87">
        <v>1096</v>
      </c>
      <c r="I10" s="87">
        <v>1105</v>
      </c>
      <c r="J10" s="88">
        <v>1126</v>
      </c>
      <c r="K10" s="58" t="s">
        <v>84</v>
      </c>
      <c r="L10" s="90">
        <v>1243</v>
      </c>
      <c r="M10" s="91">
        <v>1358</v>
      </c>
      <c r="N10" s="92">
        <v>1468</v>
      </c>
      <c r="O10" s="111" t="s">
        <v>84</v>
      </c>
      <c r="P10" s="92">
        <v>1567</v>
      </c>
      <c r="Q10" s="111" t="s">
        <v>84</v>
      </c>
      <c r="R10" s="92">
        <v>1680</v>
      </c>
      <c r="S10" s="111" t="s">
        <v>84</v>
      </c>
      <c r="T10" s="92">
        <v>1692</v>
      </c>
      <c r="U10" s="111" t="s">
        <v>84</v>
      </c>
      <c r="V10" s="92">
        <v>1703</v>
      </c>
      <c r="W10" s="111" t="s">
        <v>84</v>
      </c>
      <c r="X10" s="92">
        <v>1711</v>
      </c>
    </row>
    <row r="11" spans="1:24" ht="13.2">
      <c r="A11" s="1078"/>
      <c r="B11" s="24" t="s">
        <v>85</v>
      </c>
      <c r="C11" s="93">
        <v>45</v>
      </c>
      <c r="D11" s="26">
        <v>47</v>
      </c>
      <c r="E11" s="26">
        <v>49</v>
      </c>
      <c r="F11" s="26">
        <v>51</v>
      </c>
      <c r="G11" s="26">
        <v>51</v>
      </c>
      <c r="H11" s="26">
        <v>51</v>
      </c>
      <c r="I11" s="26">
        <v>51</v>
      </c>
      <c r="J11" s="32">
        <v>51</v>
      </c>
      <c r="K11" s="24" t="s">
        <v>85</v>
      </c>
      <c r="L11" s="31">
        <v>51</v>
      </c>
      <c r="M11" s="94">
        <v>51</v>
      </c>
      <c r="N11" s="30">
        <v>51</v>
      </c>
      <c r="O11" s="112" t="s">
        <v>85</v>
      </c>
      <c r="P11" s="30">
        <v>52</v>
      </c>
      <c r="Q11" s="112" t="s">
        <v>85</v>
      </c>
      <c r="R11" s="30">
        <v>52</v>
      </c>
      <c r="S11" s="112" t="s">
        <v>85</v>
      </c>
      <c r="T11" s="30">
        <v>52</v>
      </c>
      <c r="U11" s="112" t="s">
        <v>85</v>
      </c>
      <c r="V11" s="30">
        <v>52</v>
      </c>
      <c r="W11" s="112" t="s">
        <v>85</v>
      </c>
      <c r="X11" s="30">
        <v>51</v>
      </c>
    </row>
    <row r="12" spans="1:24" ht="13.2">
      <c r="A12" s="1078"/>
      <c r="B12" s="11" t="s">
        <v>86</v>
      </c>
      <c r="C12" s="113">
        <v>131</v>
      </c>
      <c r="D12" s="34">
        <v>134</v>
      </c>
      <c r="E12" s="34">
        <v>137</v>
      </c>
      <c r="F12" s="34">
        <v>140</v>
      </c>
      <c r="G12" s="34">
        <v>142</v>
      </c>
      <c r="H12" s="34">
        <v>146</v>
      </c>
      <c r="I12" s="34">
        <v>148</v>
      </c>
      <c r="J12" s="54">
        <v>148</v>
      </c>
      <c r="K12" s="11" t="s">
        <v>86</v>
      </c>
      <c r="L12" s="39">
        <v>148</v>
      </c>
      <c r="M12" s="114">
        <v>148</v>
      </c>
      <c r="N12" s="38">
        <v>149</v>
      </c>
      <c r="O12" s="115" t="s">
        <v>86</v>
      </c>
      <c r="P12" s="38">
        <v>149</v>
      </c>
      <c r="Q12" s="115" t="s">
        <v>86</v>
      </c>
      <c r="R12" s="38">
        <v>150</v>
      </c>
      <c r="S12" s="115" t="s">
        <v>86</v>
      </c>
      <c r="T12" s="38">
        <v>150</v>
      </c>
      <c r="U12" s="115" t="s">
        <v>86</v>
      </c>
      <c r="V12" s="38">
        <v>149</v>
      </c>
      <c r="W12" s="115" t="s">
        <v>86</v>
      </c>
      <c r="X12" s="38">
        <v>148</v>
      </c>
    </row>
    <row r="13" spans="1:24" ht="13.2">
      <c r="A13" s="1078"/>
      <c r="B13" s="24" t="s">
        <v>81</v>
      </c>
      <c r="C13" s="93">
        <v>358</v>
      </c>
      <c r="D13" s="26">
        <v>377</v>
      </c>
      <c r="E13" s="26">
        <v>383</v>
      </c>
      <c r="F13" s="26">
        <v>389</v>
      </c>
      <c r="G13" s="26">
        <v>391</v>
      </c>
      <c r="H13" s="26">
        <v>393</v>
      </c>
      <c r="I13" s="26">
        <v>395</v>
      </c>
      <c r="J13" s="32">
        <v>396</v>
      </c>
      <c r="K13" s="24" t="s">
        <v>81</v>
      </c>
      <c r="L13" s="31">
        <v>392</v>
      </c>
      <c r="M13" s="94">
        <v>389</v>
      </c>
      <c r="N13" s="30">
        <v>386</v>
      </c>
      <c r="O13" s="112" t="s">
        <v>81</v>
      </c>
      <c r="P13" s="30">
        <v>386</v>
      </c>
      <c r="Q13" s="112" t="s">
        <v>81</v>
      </c>
      <c r="R13" s="30">
        <v>386</v>
      </c>
      <c r="S13" s="112" t="s">
        <v>81</v>
      </c>
      <c r="T13" s="30">
        <v>387</v>
      </c>
      <c r="U13" s="112" t="s">
        <v>81</v>
      </c>
      <c r="V13" s="30">
        <v>387</v>
      </c>
      <c r="W13" s="112" t="s">
        <v>81</v>
      </c>
      <c r="X13" s="30">
        <v>387</v>
      </c>
    </row>
    <row r="14" spans="1:24" ht="13.2">
      <c r="A14" s="1078"/>
      <c r="B14" s="95" t="s">
        <v>45</v>
      </c>
      <c r="C14" s="96">
        <v>914</v>
      </c>
      <c r="D14" s="97">
        <v>901</v>
      </c>
      <c r="E14" s="97">
        <v>884</v>
      </c>
      <c r="F14" s="97">
        <v>871</v>
      </c>
      <c r="G14" s="97">
        <v>852</v>
      </c>
      <c r="H14" s="97">
        <v>783</v>
      </c>
      <c r="I14" s="97">
        <v>771</v>
      </c>
      <c r="J14" s="98">
        <v>758</v>
      </c>
      <c r="K14" s="95" t="s">
        <v>45</v>
      </c>
      <c r="L14" s="100">
        <v>721</v>
      </c>
      <c r="M14" s="101">
        <v>705</v>
      </c>
      <c r="N14" s="102">
        <v>662</v>
      </c>
      <c r="O14" s="116" t="s">
        <v>45</v>
      </c>
      <c r="P14" s="102">
        <v>646</v>
      </c>
      <c r="Q14" s="116" t="s">
        <v>45</v>
      </c>
      <c r="R14" s="102">
        <v>633</v>
      </c>
      <c r="S14" s="116" t="s">
        <v>45</v>
      </c>
      <c r="T14" s="102">
        <v>623</v>
      </c>
      <c r="U14" s="116" t="s">
        <v>45</v>
      </c>
      <c r="V14" s="102">
        <v>612</v>
      </c>
      <c r="W14" s="116" t="s">
        <v>45</v>
      </c>
      <c r="X14" s="102">
        <v>598</v>
      </c>
    </row>
    <row r="15" spans="1:24" ht="13.2">
      <c r="A15" s="1078"/>
      <c r="B15" s="58" t="s">
        <v>82</v>
      </c>
      <c r="C15" s="86">
        <f>SUM(C10:C14)</f>
        <v>2521</v>
      </c>
      <c r="D15" s="87">
        <f t="shared" ref="D15:J15" si="1">SUM(D10:D14)</f>
        <v>2529</v>
      </c>
      <c r="E15" s="87">
        <f t="shared" si="1"/>
        <v>2531</v>
      </c>
      <c r="F15" s="87">
        <f t="shared" si="1"/>
        <v>2534</v>
      </c>
      <c r="G15" s="87">
        <f t="shared" si="1"/>
        <v>2524</v>
      </c>
      <c r="H15" s="87">
        <f t="shared" si="1"/>
        <v>2469</v>
      </c>
      <c r="I15" s="87">
        <f t="shared" si="1"/>
        <v>2470</v>
      </c>
      <c r="J15" s="88">
        <f t="shared" si="1"/>
        <v>2479</v>
      </c>
      <c r="K15" s="58" t="s">
        <v>82</v>
      </c>
      <c r="L15" s="90">
        <f>SUM(L10:L14)</f>
        <v>2555</v>
      </c>
      <c r="M15" s="90">
        <f>SUM(M10:M14)</f>
        <v>2651</v>
      </c>
      <c r="N15" s="90">
        <f>SUM(N10:N14)</f>
        <v>2716</v>
      </c>
      <c r="O15" s="111" t="s">
        <v>82</v>
      </c>
      <c r="P15" s="92">
        <f>SUM(P10:P14)</f>
        <v>2800</v>
      </c>
      <c r="Q15" s="111" t="s">
        <v>82</v>
      </c>
      <c r="R15" s="92">
        <f>SUM(R10:R14)</f>
        <v>2901</v>
      </c>
      <c r="S15" s="111" t="s">
        <v>82</v>
      </c>
      <c r="T15" s="92">
        <f>SUM(T10:T14)</f>
        <v>2904</v>
      </c>
      <c r="U15" s="111" t="s">
        <v>82</v>
      </c>
      <c r="V15" s="92">
        <f>SUM(V10:V14)</f>
        <v>2903</v>
      </c>
      <c r="W15" s="111" t="s">
        <v>82</v>
      </c>
      <c r="X15" s="92">
        <f>SUM(X10:X14)</f>
        <v>2895</v>
      </c>
    </row>
    <row r="16" spans="1:24" s="82" customFormat="1" ht="13.2">
      <c r="A16" s="1077" t="s">
        <v>46</v>
      </c>
      <c r="B16" s="117"/>
      <c r="C16" s="118"/>
      <c r="D16" s="119"/>
      <c r="E16" s="119"/>
      <c r="F16" s="119"/>
      <c r="G16" s="119"/>
      <c r="H16" s="119"/>
      <c r="I16" s="119"/>
      <c r="J16" s="120"/>
      <c r="K16" s="117"/>
      <c r="L16" s="121"/>
      <c r="M16" s="118"/>
      <c r="N16" s="122"/>
      <c r="O16" s="123"/>
      <c r="P16" s="124"/>
      <c r="Q16" s="125" t="s">
        <v>87</v>
      </c>
      <c r="R16" s="23">
        <v>678</v>
      </c>
      <c r="S16" s="125" t="s">
        <v>87</v>
      </c>
      <c r="T16" s="23">
        <v>675</v>
      </c>
      <c r="U16" s="125" t="s">
        <v>87</v>
      </c>
      <c r="V16" s="23">
        <v>712</v>
      </c>
      <c r="W16" s="125" t="s">
        <v>87</v>
      </c>
      <c r="X16" s="23">
        <v>794</v>
      </c>
    </row>
    <row r="17" spans="1:24" s="82" customFormat="1" ht="13.2">
      <c r="A17" s="1078"/>
      <c r="B17" s="126"/>
      <c r="C17" s="127"/>
      <c r="D17" s="128"/>
      <c r="E17" s="128"/>
      <c r="F17" s="128"/>
      <c r="G17" s="128"/>
      <c r="H17" s="128"/>
      <c r="I17" s="128"/>
      <c r="J17" s="129"/>
      <c r="K17" s="126"/>
      <c r="L17" s="130"/>
      <c r="M17" s="127"/>
      <c r="N17" s="131"/>
      <c r="O17" s="132"/>
      <c r="P17" s="133"/>
      <c r="Q17" s="112" t="s">
        <v>88</v>
      </c>
      <c r="R17" s="30">
        <v>27</v>
      </c>
      <c r="S17" s="112" t="s">
        <v>88</v>
      </c>
      <c r="T17" s="30">
        <v>33</v>
      </c>
      <c r="U17" s="112" t="s">
        <v>88</v>
      </c>
      <c r="V17" s="30">
        <v>36</v>
      </c>
      <c r="W17" s="112" t="s">
        <v>297</v>
      </c>
      <c r="X17" s="30">
        <v>134</v>
      </c>
    </row>
    <row r="18" spans="1:24" s="82" customFormat="1" ht="13.2">
      <c r="A18" s="1078"/>
      <c r="B18" s="126"/>
      <c r="C18" s="127"/>
      <c r="D18" s="128"/>
      <c r="E18" s="128"/>
      <c r="F18" s="128"/>
      <c r="G18" s="128"/>
      <c r="H18" s="128"/>
      <c r="I18" s="128"/>
      <c r="J18" s="129"/>
      <c r="K18" s="126"/>
      <c r="L18" s="130"/>
      <c r="M18" s="127"/>
      <c r="N18" s="131"/>
      <c r="O18" s="132"/>
      <c r="P18" s="133"/>
      <c r="Q18" s="112" t="s">
        <v>89</v>
      </c>
      <c r="R18" s="30">
        <v>102</v>
      </c>
      <c r="S18" s="112" t="s">
        <v>89</v>
      </c>
      <c r="T18" s="30">
        <v>88</v>
      </c>
      <c r="U18" s="112" t="s">
        <v>89</v>
      </c>
      <c r="V18" s="30">
        <v>95</v>
      </c>
      <c r="W18" s="112" t="s">
        <v>90</v>
      </c>
      <c r="X18" s="30">
        <v>99</v>
      </c>
    </row>
    <row r="19" spans="1:24" s="82" customFormat="1" ht="13.2">
      <c r="A19" s="1078"/>
      <c r="B19" s="126"/>
      <c r="C19" s="127"/>
      <c r="D19" s="128"/>
      <c r="E19" s="128"/>
      <c r="F19" s="128"/>
      <c r="G19" s="128"/>
      <c r="H19" s="128"/>
      <c r="I19" s="128"/>
      <c r="J19" s="129"/>
      <c r="K19" s="126"/>
      <c r="L19" s="130"/>
      <c r="M19" s="127"/>
      <c r="N19" s="131"/>
      <c r="O19" s="132"/>
      <c r="P19" s="133"/>
      <c r="Q19" s="112" t="s">
        <v>90</v>
      </c>
      <c r="R19" s="30">
        <v>88</v>
      </c>
      <c r="S19" s="112" t="s">
        <v>90</v>
      </c>
      <c r="T19" s="30">
        <v>99</v>
      </c>
      <c r="U19" s="112" t="s">
        <v>90</v>
      </c>
      <c r="V19" s="30">
        <v>99</v>
      </c>
      <c r="W19" s="112" t="s">
        <v>91</v>
      </c>
      <c r="X19" s="30">
        <v>549</v>
      </c>
    </row>
    <row r="20" spans="1:24" s="82" customFormat="1" ht="13.2">
      <c r="A20" s="1078"/>
      <c r="B20" s="134"/>
      <c r="C20" s="135"/>
      <c r="D20" s="136"/>
      <c r="E20" s="136"/>
      <c r="F20" s="136"/>
      <c r="G20" s="136"/>
      <c r="H20" s="136"/>
      <c r="I20" s="136"/>
      <c r="J20" s="137"/>
      <c r="K20" s="134"/>
      <c r="L20" s="138"/>
      <c r="M20" s="135"/>
      <c r="N20" s="139"/>
      <c r="O20" s="140"/>
      <c r="P20" s="141"/>
      <c r="Q20" s="142" t="s">
        <v>91</v>
      </c>
      <c r="R20" s="51">
        <v>616</v>
      </c>
      <c r="S20" s="142" t="s">
        <v>91</v>
      </c>
      <c r="T20" s="51">
        <v>616</v>
      </c>
      <c r="U20" s="142" t="s">
        <v>91</v>
      </c>
      <c r="V20" s="51">
        <v>606</v>
      </c>
      <c r="W20" s="151"/>
      <c r="X20" s="46"/>
    </row>
    <row r="21" spans="1:24" s="82" customFormat="1" ht="13.2">
      <c r="A21" s="1079"/>
      <c r="B21" s="143"/>
      <c r="C21" s="144"/>
      <c r="D21" s="145"/>
      <c r="E21" s="145"/>
      <c r="F21" s="145"/>
      <c r="G21" s="145"/>
      <c r="H21" s="145"/>
      <c r="I21" s="145"/>
      <c r="J21" s="146"/>
      <c r="K21" s="143"/>
      <c r="L21" s="147"/>
      <c r="M21" s="144"/>
      <c r="N21" s="148"/>
      <c r="O21" s="149"/>
      <c r="P21" s="150"/>
      <c r="Q21" s="151" t="s">
        <v>27</v>
      </c>
      <c r="R21" s="46">
        <f>SUM(R16:R20)</f>
        <v>1511</v>
      </c>
      <c r="S21" s="151" t="s">
        <v>27</v>
      </c>
      <c r="T21" s="46">
        <f>SUM(T16:T20)</f>
        <v>1511</v>
      </c>
      <c r="U21" s="151" t="s">
        <v>27</v>
      </c>
      <c r="V21" s="46">
        <f>SUM(V16:V20)</f>
        <v>1548</v>
      </c>
      <c r="W21" s="151" t="s">
        <v>27</v>
      </c>
      <c r="X21" s="46">
        <f>SUM(X16:X20)</f>
        <v>1576</v>
      </c>
    </row>
    <row r="22" spans="1:24" s="82" customFormat="1" ht="13.2">
      <c r="A22" s="1077" t="s">
        <v>53</v>
      </c>
      <c r="B22" s="117"/>
      <c r="C22" s="118"/>
      <c r="D22" s="119"/>
      <c r="E22" s="119"/>
      <c r="F22" s="119"/>
      <c r="G22" s="119"/>
      <c r="H22" s="119"/>
      <c r="I22" s="119"/>
      <c r="J22" s="120"/>
      <c r="K22" s="117"/>
      <c r="L22" s="121"/>
      <c r="M22" s="118"/>
      <c r="N22" s="122"/>
      <c r="O22" s="123"/>
      <c r="P22" s="124"/>
      <c r="Q22" s="125"/>
      <c r="R22" s="23"/>
      <c r="S22" s="125"/>
      <c r="T22" s="23"/>
      <c r="U22" s="125"/>
      <c r="V22" s="23"/>
      <c r="W22" s="125" t="s">
        <v>92</v>
      </c>
      <c r="X22" s="23">
        <v>88</v>
      </c>
    </row>
    <row r="23" spans="1:24" s="82" customFormat="1" ht="13.2">
      <c r="A23" s="1078"/>
      <c r="B23" s="152"/>
      <c r="C23" s="153"/>
      <c r="D23" s="154"/>
      <c r="E23" s="154"/>
      <c r="F23" s="154"/>
      <c r="G23" s="154"/>
      <c r="H23" s="154"/>
      <c r="I23" s="154"/>
      <c r="J23" s="155"/>
      <c r="K23" s="152"/>
      <c r="L23" s="156"/>
      <c r="M23" s="153"/>
      <c r="N23" s="157"/>
      <c r="O23" s="158"/>
      <c r="P23" s="159"/>
      <c r="Q23" s="160"/>
      <c r="R23" s="18"/>
      <c r="S23" s="160"/>
      <c r="T23" s="18"/>
      <c r="U23" s="160"/>
      <c r="V23" s="18"/>
      <c r="W23" s="160" t="s">
        <v>93</v>
      </c>
      <c r="X23" s="18">
        <v>2112</v>
      </c>
    </row>
    <row r="24" spans="1:24" s="82" customFormat="1" ht="13.2">
      <c r="A24" s="1078"/>
      <c r="B24" s="126"/>
      <c r="C24" s="127"/>
      <c r="D24" s="128"/>
      <c r="E24" s="128"/>
      <c r="F24" s="128"/>
      <c r="G24" s="128"/>
      <c r="H24" s="128"/>
      <c r="I24" s="128"/>
      <c r="J24" s="129"/>
      <c r="K24" s="126"/>
      <c r="L24" s="130"/>
      <c r="M24" s="127"/>
      <c r="N24" s="131"/>
      <c r="O24" s="132"/>
      <c r="P24" s="133"/>
      <c r="Q24" s="112"/>
      <c r="R24" s="30"/>
      <c r="S24" s="112"/>
      <c r="T24" s="30"/>
      <c r="U24" s="112"/>
      <c r="V24" s="30"/>
      <c r="W24" s="112" t="s">
        <v>94</v>
      </c>
      <c r="X24" s="30">
        <v>270</v>
      </c>
    </row>
    <row r="25" spans="1:24" s="82" customFormat="1" ht="13.2">
      <c r="A25" s="1078"/>
      <c r="B25" s="126"/>
      <c r="C25" s="127"/>
      <c r="D25" s="128"/>
      <c r="E25" s="128"/>
      <c r="F25" s="128"/>
      <c r="G25" s="128"/>
      <c r="H25" s="128"/>
      <c r="I25" s="128"/>
      <c r="J25" s="129"/>
      <c r="K25" s="126"/>
      <c r="L25" s="130"/>
      <c r="M25" s="127"/>
      <c r="N25" s="131"/>
      <c r="O25" s="132"/>
      <c r="P25" s="133"/>
      <c r="Q25" s="112"/>
      <c r="R25" s="30"/>
      <c r="S25" s="112"/>
      <c r="T25" s="30"/>
      <c r="U25" s="112"/>
      <c r="V25" s="30"/>
      <c r="W25" s="112" t="s">
        <v>95</v>
      </c>
      <c r="X25" s="30">
        <v>297</v>
      </c>
    </row>
    <row r="26" spans="1:24" s="82" customFormat="1" ht="13.2">
      <c r="A26" s="1078"/>
      <c r="B26" s="126"/>
      <c r="C26" s="127"/>
      <c r="D26" s="128"/>
      <c r="E26" s="128"/>
      <c r="F26" s="128"/>
      <c r="G26" s="128"/>
      <c r="H26" s="128"/>
      <c r="I26" s="128"/>
      <c r="J26" s="129"/>
      <c r="K26" s="126"/>
      <c r="L26" s="130"/>
      <c r="M26" s="127"/>
      <c r="N26" s="131"/>
      <c r="O26" s="132"/>
      <c r="P26" s="133"/>
      <c r="Q26" s="112"/>
      <c r="R26" s="30"/>
      <c r="S26" s="112"/>
      <c r="T26" s="30"/>
      <c r="U26" s="112"/>
      <c r="V26" s="30"/>
      <c r="W26" s="112" t="s">
        <v>96</v>
      </c>
      <c r="X26" s="30">
        <v>275</v>
      </c>
    </row>
    <row r="27" spans="1:24" s="82" customFormat="1" ht="13.2">
      <c r="A27" s="1078"/>
      <c r="B27" s="126"/>
      <c r="C27" s="127"/>
      <c r="D27" s="128"/>
      <c r="E27" s="128"/>
      <c r="F27" s="128"/>
      <c r="G27" s="128"/>
      <c r="H27" s="128"/>
      <c r="I27" s="128"/>
      <c r="J27" s="129"/>
      <c r="K27" s="126"/>
      <c r="L27" s="130"/>
      <c r="M27" s="127"/>
      <c r="N27" s="131"/>
      <c r="O27" s="132"/>
      <c r="P27" s="133"/>
      <c r="Q27" s="112"/>
      <c r="R27" s="30"/>
      <c r="S27" s="112"/>
      <c r="T27" s="30"/>
      <c r="U27" s="112"/>
      <c r="V27" s="30"/>
      <c r="W27" s="112" t="s">
        <v>97</v>
      </c>
      <c r="X27" s="30">
        <v>215</v>
      </c>
    </row>
    <row r="28" spans="1:24" s="82" customFormat="1" ht="13.2">
      <c r="A28" s="1078"/>
      <c r="B28" s="126"/>
      <c r="C28" s="127"/>
      <c r="D28" s="128"/>
      <c r="E28" s="128"/>
      <c r="F28" s="128"/>
      <c r="G28" s="128"/>
      <c r="H28" s="128"/>
      <c r="I28" s="128"/>
      <c r="J28" s="129"/>
      <c r="K28" s="126"/>
      <c r="L28" s="130"/>
      <c r="M28" s="127"/>
      <c r="N28" s="131"/>
      <c r="O28" s="132"/>
      <c r="P28" s="133"/>
      <c r="Q28" s="112"/>
      <c r="R28" s="30"/>
      <c r="S28" s="112"/>
      <c r="T28" s="30"/>
      <c r="U28" s="112"/>
      <c r="V28" s="30"/>
      <c r="W28" s="112" t="s">
        <v>98</v>
      </c>
      <c r="X28" s="30">
        <v>275</v>
      </c>
    </row>
    <row r="29" spans="1:24" s="82" customFormat="1" ht="13.2">
      <c r="A29" s="1078"/>
      <c r="B29" s="134"/>
      <c r="C29" s="135"/>
      <c r="D29" s="136"/>
      <c r="E29" s="136"/>
      <c r="F29" s="136"/>
      <c r="G29" s="136"/>
      <c r="H29" s="136"/>
      <c r="I29" s="136"/>
      <c r="J29" s="137"/>
      <c r="K29" s="134"/>
      <c r="L29" s="138"/>
      <c r="M29" s="135"/>
      <c r="N29" s="139"/>
      <c r="O29" s="140"/>
      <c r="P29" s="141"/>
      <c r="Q29" s="142"/>
      <c r="R29" s="51"/>
      <c r="S29" s="142"/>
      <c r="T29" s="51"/>
      <c r="U29" s="142"/>
      <c r="V29" s="51"/>
      <c r="W29" s="142" t="s">
        <v>99</v>
      </c>
      <c r="X29" s="51">
        <v>4752</v>
      </c>
    </row>
    <row r="30" spans="1:24" s="82" customFormat="1" ht="13.2">
      <c r="A30" s="1079"/>
      <c r="B30" s="143"/>
      <c r="C30" s="144"/>
      <c r="D30" s="145"/>
      <c r="E30" s="145"/>
      <c r="F30" s="145"/>
      <c r="G30" s="145"/>
      <c r="H30" s="145"/>
      <c r="I30" s="145"/>
      <c r="J30" s="146"/>
      <c r="K30" s="143"/>
      <c r="L30" s="147"/>
      <c r="M30" s="144"/>
      <c r="N30" s="148"/>
      <c r="O30" s="149"/>
      <c r="P30" s="150"/>
      <c r="Q30" s="151"/>
      <c r="R30" s="46"/>
      <c r="S30" s="151"/>
      <c r="T30" s="46"/>
      <c r="U30" s="151"/>
      <c r="V30" s="46"/>
      <c r="W30" s="151" t="s">
        <v>27</v>
      </c>
      <c r="X30" s="46">
        <f>SUM(X22:X29)</f>
        <v>8284</v>
      </c>
    </row>
    <row r="31" spans="1:24" ht="13.2">
      <c r="A31" s="1073" t="s">
        <v>100</v>
      </c>
      <c r="B31" s="11" t="s">
        <v>54</v>
      </c>
      <c r="C31" s="113">
        <v>2434</v>
      </c>
      <c r="D31" s="34">
        <v>2158</v>
      </c>
      <c r="E31" s="34">
        <v>2594</v>
      </c>
      <c r="F31" s="34">
        <v>2940</v>
      </c>
      <c r="G31" s="34">
        <v>3143</v>
      </c>
      <c r="H31" s="34">
        <v>3165</v>
      </c>
      <c r="I31" s="34">
        <v>3489</v>
      </c>
      <c r="J31" s="54">
        <v>3535</v>
      </c>
      <c r="K31" s="36" t="s">
        <v>101</v>
      </c>
      <c r="L31" s="39">
        <v>3681</v>
      </c>
      <c r="M31" s="113">
        <v>4177</v>
      </c>
      <c r="N31" s="35">
        <v>4779</v>
      </c>
      <c r="O31" s="39" t="s">
        <v>101</v>
      </c>
      <c r="P31" s="38">
        <v>5376</v>
      </c>
      <c r="Q31" s="39" t="s">
        <v>101</v>
      </c>
      <c r="R31" s="38">
        <v>5955</v>
      </c>
      <c r="S31" s="39" t="s">
        <v>101</v>
      </c>
      <c r="T31" s="38">
        <v>6143</v>
      </c>
      <c r="U31" s="39" t="s">
        <v>101</v>
      </c>
      <c r="V31" s="38">
        <v>6128</v>
      </c>
      <c r="W31" s="39" t="s">
        <v>101</v>
      </c>
      <c r="X31" s="38">
        <v>6690</v>
      </c>
    </row>
    <row r="32" spans="1:24" ht="13.2">
      <c r="A32" s="1073"/>
      <c r="B32" s="24" t="s">
        <v>81</v>
      </c>
      <c r="C32" s="93">
        <v>84</v>
      </c>
      <c r="D32" s="26">
        <v>81</v>
      </c>
      <c r="E32" s="26">
        <v>86</v>
      </c>
      <c r="F32" s="26">
        <v>102</v>
      </c>
      <c r="G32" s="26">
        <v>117</v>
      </c>
      <c r="H32" s="26">
        <v>114</v>
      </c>
      <c r="I32" s="26">
        <v>110</v>
      </c>
      <c r="J32" s="32">
        <v>109</v>
      </c>
      <c r="K32" s="99" t="s">
        <v>102</v>
      </c>
      <c r="L32" s="31">
        <v>72</v>
      </c>
      <c r="M32" s="94">
        <v>81</v>
      </c>
      <c r="N32" s="30">
        <v>104</v>
      </c>
      <c r="O32" s="100" t="s">
        <v>102</v>
      </c>
      <c r="P32" s="30">
        <v>101</v>
      </c>
      <c r="Q32" s="100" t="s">
        <v>102</v>
      </c>
      <c r="R32" s="30">
        <v>100</v>
      </c>
      <c r="S32" s="100" t="s">
        <v>102</v>
      </c>
      <c r="T32" s="30">
        <v>99</v>
      </c>
      <c r="U32" s="100" t="s">
        <v>102</v>
      </c>
      <c r="V32" s="30">
        <v>97</v>
      </c>
      <c r="W32" s="100" t="s">
        <v>102</v>
      </c>
      <c r="X32" s="30">
        <v>95</v>
      </c>
    </row>
    <row r="33" spans="1:24" ht="13.2">
      <c r="A33" s="1073"/>
      <c r="B33" s="24" t="s">
        <v>45</v>
      </c>
      <c r="C33" s="93">
        <v>2714</v>
      </c>
      <c r="D33" s="26">
        <v>2975</v>
      </c>
      <c r="E33" s="26">
        <v>3090</v>
      </c>
      <c r="F33" s="26">
        <v>3221</v>
      </c>
      <c r="G33" s="26">
        <v>3134</v>
      </c>
      <c r="H33" s="26">
        <v>3280</v>
      </c>
      <c r="I33" s="26">
        <v>3122</v>
      </c>
      <c r="J33" s="32">
        <v>3079</v>
      </c>
      <c r="K33" s="24" t="s">
        <v>103</v>
      </c>
      <c r="L33" s="31">
        <v>1448</v>
      </c>
      <c r="M33" s="94">
        <v>1441</v>
      </c>
      <c r="N33" s="30">
        <v>2400</v>
      </c>
      <c r="O33" s="31" t="s">
        <v>104</v>
      </c>
      <c r="P33" s="30">
        <v>404</v>
      </c>
      <c r="Q33" s="31" t="s">
        <v>104</v>
      </c>
      <c r="R33" s="30">
        <v>398</v>
      </c>
      <c r="S33" s="31" t="s">
        <v>104</v>
      </c>
      <c r="T33" s="30">
        <v>388</v>
      </c>
      <c r="U33" s="31" t="s">
        <v>104</v>
      </c>
      <c r="V33" s="30">
        <v>378</v>
      </c>
      <c r="W33" s="31" t="s">
        <v>104</v>
      </c>
      <c r="X33" s="30">
        <v>378</v>
      </c>
    </row>
    <row r="34" spans="1:24" ht="13.2">
      <c r="A34" s="1073"/>
      <c r="B34" s="40"/>
      <c r="C34" s="161"/>
      <c r="D34" s="42"/>
      <c r="E34" s="42"/>
      <c r="F34" s="42"/>
      <c r="G34" s="42"/>
      <c r="H34" s="42"/>
      <c r="I34" s="42"/>
      <c r="J34" s="52"/>
      <c r="K34" s="44" t="s">
        <v>105</v>
      </c>
      <c r="L34" s="48">
        <v>1426</v>
      </c>
      <c r="M34" s="162">
        <v>1664</v>
      </c>
      <c r="N34" s="67">
        <v>906</v>
      </c>
      <c r="O34" s="47" t="s">
        <v>105</v>
      </c>
      <c r="P34" s="51">
        <v>3032</v>
      </c>
      <c r="Q34" s="47" t="s">
        <v>105</v>
      </c>
      <c r="R34" s="51">
        <v>3065</v>
      </c>
      <c r="S34" s="47" t="s">
        <v>105</v>
      </c>
      <c r="T34" s="51">
        <v>3086</v>
      </c>
      <c r="U34" s="47" t="s">
        <v>105</v>
      </c>
      <c r="V34" s="51">
        <v>2904</v>
      </c>
      <c r="W34" s="47" t="s">
        <v>105</v>
      </c>
      <c r="X34" s="51">
        <v>3047</v>
      </c>
    </row>
    <row r="35" spans="1:24" ht="13.8" thickBot="1">
      <c r="A35" s="1074"/>
      <c r="B35" s="163" t="s">
        <v>82</v>
      </c>
      <c r="C35" s="164">
        <f>SUM(C31:C34)</f>
        <v>5232</v>
      </c>
      <c r="D35" s="165">
        <f t="shared" ref="D35:J35" si="2">SUM(D31:D34)</f>
        <v>5214</v>
      </c>
      <c r="E35" s="165">
        <f t="shared" si="2"/>
        <v>5770</v>
      </c>
      <c r="F35" s="165">
        <f t="shared" si="2"/>
        <v>6263</v>
      </c>
      <c r="G35" s="165">
        <f t="shared" si="2"/>
        <v>6394</v>
      </c>
      <c r="H35" s="165">
        <f t="shared" si="2"/>
        <v>6559</v>
      </c>
      <c r="I35" s="165">
        <f t="shared" si="2"/>
        <v>6721</v>
      </c>
      <c r="J35" s="166">
        <f t="shared" si="2"/>
        <v>6723</v>
      </c>
      <c r="K35" s="75" t="s">
        <v>82</v>
      </c>
      <c r="L35" s="78">
        <f>SUM(L31:L34)</f>
        <v>6627</v>
      </c>
      <c r="M35" s="167">
        <v>7363</v>
      </c>
      <c r="N35" s="74">
        <f>SUM(N31:N34)</f>
        <v>8189</v>
      </c>
      <c r="O35" s="78" t="s">
        <v>82</v>
      </c>
      <c r="P35" s="77">
        <f>SUM(P31:P34)</f>
        <v>8913</v>
      </c>
      <c r="Q35" s="78" t="s">
        <v>82</v>
      </c>
      <c r="R35" s="77">
        <f>SUM(R31:R34)</f>
        <v>9518</v>
      </c>
      <c r="S35" s="78" t="s">
        <v>82</v>
      </c>
      <c r="T35" s="77">
        <f>SUM(T31:T34)</f>
        <v>9716</v>
      </c>
      <c r="U35" s="78" t="s">
        <v>82</v>
      </c>
      <c r="V35" s="77">
        <f>SUM(V31:V34)</f>
        <v>9507</v>
      </c>
      <c r="W35" s="78" t="s">
        <v>82</v>
      </c>
      <c r="X35" s="77">
        <f>SUM(X31:X34)</f>
        <v>10210</v>
      </c>
    </row>
    <row r="37" spans="1:24" ht="13.2">
      <c r="A37" s="80"/>
    </row>
  </sheetData>
  <mergeCells count="5">
    <mergeCell ref="A31:A35"/>
    <mergeCell ref="A6:A9"/>
    <mergeCell ref="A10:A15"/>
    <mergeCell ref="A16:A21"/>
    <mergeCell ref="A22:A30"/>
  </mergeCells>
  <phoneticPr fontId="0" type="noConversion"/>
  <pageMargins left="0.54" right="0.55000000000000004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8"/>
  <sheetViews>
    <sheetView tabSelected="1" topLeftCell="A10" zoomScale="85" workbookViewId="0">
      <pane xSplit="1" topLeftCell="Q1" activePane="topRight" state="frozenSplit"/>
      <selection activeCell="Q37" sqref="Q37"/>
      <selection pane="topRight" activeCell="Y17" sqref="Y17"/>
    </sheetView>
  </sheetViews>
  <sheetFormatPr defaultRowHeight="13.2"/>
  <cols>
    <col min="1" max="1" width="9.21875" style="2" customWidth="1"/>
    <col min="2" max="2" width="25.77734375" style="2" customWidth="1"/>
    <col min="3" max="3" width="15" style="2" customWidth="1"/>
    <col min="4" max="10" width="9.21875" style="168" customWidth="1"/>
    <col min="11" max="11" width="26.109375" style="2" customWidth="1"/>
    <col min="12" max="12" width="25.33203125" style="2" customWidth="1"/>
    <col min="13" max="16" width="8.88671875" style="168"/>
    <col min="17" max="17" width="29.21875" style="2" customWidth="1"/>
    <col min="18" max="18" width="31.88671875" style="2" customWidth="1"/>
    <col min="19" max="21" width="8.88671875" style="168"/>
    <col min="22" max="22" width="29.21875" style="2" customWidth="1"/>
    <col min="23" max="23" width="31.88671875" style="2" customWidth="1"/>
    <col min="24" max="24" width="8.88671875" style="169"/>
    <col min="25" max="25" width="8.88671875" style="168"/>
    <col min="26" max="16384" width="8.88671875" style="2"/>
  </cols>
  <sheetData>
    <row r="1" spans="1:25">
      <c r="A1" s="1" t="s">
        <v>0</v>
      </c>
      <c r="B1" s="1"/>
    </row>
    <row r="2" spans="1:25">
      <c r="A2" s="2" t="s">
        <v>1</v>
      </c>
    </row>
    <row r="3" spans="1:25">
      <c r="A3" s="1" t="s">
        <v>106</v>
      </c>
      <c r="B3" s="1"/>
    </row>
    <row r="4" spans="1:25" ht="13.8" thickBot="1"/>
    <row r="5" spans="1:25" s="10" customFormat="1">
      <c r="A5" s="3" t="s">
        <v>78</v>
      </c>
      <c r="B5" s="4"/>
      <c r="C5" s="6"/>
      <c r="D5" s="1067">
        <v>1996</v>
      </c>
      <c r="E5" s="1068">
        <v>1997</v>
      </c>
      <c r="F5" s="1068">
        <v>1998</v>
      </c>
      <c r="G5" s="1068">
        <v>1999</v>
      </c>
      <c r="H5" s="1068">
        <v>2000</v>
      </c>
      <c r="I5" s="1068">
        <v>2001</v>
      </c>
      <c r="J5" s="1069">
        <v>2002</v>
      </c>
      <c r="K5" s="3"/>
      <c r="L5" s="3"/>
      <c r="M5" s="1067">
        <v>2003</v>
      </c>
      <c r="N5" s="1070">
        <v>2004</v>
      </c>
      <c r="O5" s="1070">
        <v>2005</v>
      </c>
      <c r="P5" s="1071">
        <v>2006</v>
      </c>
      <c r="Q5" s="3"/>
      <c r="R5" s="3"/>
      <c r="S5" s="1072">
        <v>2007</v>
      </c>
      <c r="T5" s="1068">
        <v>2008</v>
      </c>
      <c r="U5" s="1068">
        <v>2009</v>
      </c>
      <c r="V5" s="3"/>
      <c r="W5" s="3"/>
      <c r="X5" s="1070">
        <v>2010</v>
      </c>
      <c r="Y5" s="1068">
        <v>2011</v>
      </c>
    </row>
    <row r="6" spans="1:25">
      <c r="A6" s="11" t="s">
        <v>80</v>
      </c>
      <c r="B6" s="1078" t="s">
        <v>107</v>
      </c>
      <c r="C6" s="11" t="s">
        <v>108</v>
      </c>
      <c r="D6" s="170">
        <v>40125</v>
      </c>
      <c r="E6" s="171">
        <v>42121</v>
      </c>
      <c r="F6" s="171">
        <v>48875</v>
      </c>
      <c r="G6" s="171">
        <v>52577</v>
      </c>
      <c r="H6" s="171">
        <v>53807</v>
      </c>
      <c r="I6" s="171">
        <v>51220</v>
      </c>
      <c r="J6" s="172">
        <v>58213</v>
      </c>
      <c r="K6" s="1078" t="s">
        <v>107</v>
      </c>
      <c r="L6" s="11" t="s">
        <v>108</v>
      </c>
      <c r="M6" s="170">
        <v>71449</v>
      </c>
      <c r="N6" s="173">
        <v>77984</v>
      </c>
      <c r="O6" s="173">
        <v>87255</v>
      </c>
      <c r="P6" s="174">
        <v>83748</v>
      </c>
      <c r="Q6" s="1078" t="s">
        <v>107</v>
      </c>
      <c r="R6" s="11" t="s">
        <v>108</v>
      </c>
      <c r="S6" s="175">
        <v>84698</v>
      </c>
      <c r="T6" s="176">
        <v>87667</v>
      </c>
      <c r="U6" s="176">
        <v>99105</v>
      </c>
      <c r="V6" s="1078" t="s">
        <v>107</v>
      </c>
      <c r="W6" s="11" t="s">
        <v>108</v>
      </c>
      <c r="X6" s="177">
        <v>100010</v>
      </c>
      <c r="Y6" s="176">
        <v>104638</v>
      </c>
    </row>
    <row r="7" spans="1:25">
      <c r="A7" s="11"/>
      <c r="B7" s="1078"/>
      <c r="C7" s="24" t="s">
        <v>109</v>
      </c>
      <c r="D7" s="178">
        <v>27082</v>
      </c>
      <c r="E7" s="179">
        <v>32176</v>
      </c>
      <c r="F7" s="179">
        <v>39390</v>
      </c>
      <c r="G7" s="179">
        <v>44974</v>
      </c>
      <c r="H7" s="179">
        <v>56242</v>
      </c>
      <c r="I7" s="179">
        <v>56307</v>
      </c>
      <c r="J7" s="180">
        <v>68421</v>
      </c>
      <c r="K7" s="1078"/>
      <c r="L7" s="24" t="s">
        <v>109</v>
      </c>
      <c r="M7" s="178">
        <v>66363</v>
      </c>
      <c r="N7" s="181">
        <v>65898</v>
      </c>
      <c r="O7" s="181">
        <v>70034</v>
      </c>
      <c r="P7" s="182">
        <v>69841</v>
      </c>
      <c r="Q7" s="1078"/>
      <c r="R7" s="24" t="s">
        <v>109</v>
      </c>
      <c r="S7" s="183">
        <v>73880</v>
      </c>
      <c r="T7" s="179">
        <v>82063</v>
      </c>
      <c r="U7" s="179">
        <v>81463</v>
      </c>
      <c r="V7" s="1078"/>
      <c r="W7" s="24" t="s">
        <v>109</v>
      </c>
      <c r="X7" s="181">
        <v>73686</v>
      </c>
      <c r="Y7" s="179">
        <v>75274</v>
      </c>
    </row>
    <row r="8" spans="1:25">
      <c r="A8" s="11"/>
      <c r="B8" s="1078"/>
      <c r="C8" s="95" t="s">
        <v>45</v>
      </c>
      <c r="D8" s="170">
        <v>18086</v>
      </c>
      <c r="E8" s="171">
        <v>18510</v>
      </c>
      <c r="F8" s="171">
        <v>18644</v>
      </c>
      <c r="G8" s="171">
        <v>18255</v>
      </c>
      <c r="H8" s="171">
        <v>17974</v>
      </c>
      <c r="I8" s="171">
        <v>19909</v>
      </c>
      <c r="J8" s="172">
        <v>14980</v>
      </c>
      <c r="K8" s="1078"/>
      <c r="L8" s="11" t="s">
        <v>45</v>
      </c>
      <c r="M8" s="170">
        <v>20819</v>
      </c>
      <c r="N8" s="173">
        <v>21964</v>
      </c>
      <c r="O8" s="173">
        <v>19454</v>
      </c>
      <c r="P8" s="174">
        <v>18444</v>
      </c>
      <c r="Q8" s="1078"/>
      <c r="R8" s="11" t="s">
        <v>45</v>
      </c>
      <c r="S8" s="184">
        <v>18877</v>
      </c>
      <c r="T8" s="185">
        <v>17104</v>
      </c>
      <c r="U8" s="185">
        <v>22941</v>
      </c>
      <c r="V8" s="1078"/>
      <c r="W8" s="11" t="s">
        <v>45</v>
      </c>
      <c r="X8" s="186">
        <v>27818</v>
      </c>
      <c r="Y8" s="185">
        <v>26227</v>
      </c>
    </row>
    <row r="9" spans="1:25">
      <c r="A9" s="11"/>
      <c r="B9" s="1078"/>
      <c r="C9" s="58" t="s">
        <v>82</v>
      </c>
      <c r="D9" s="187">
        <f>SUM(D6:D8)</f>
        <v>85293</v>
      </c>
      <c r="E9" s="188">
        <f>SUM(E6:E8)</f>
        <v>92807</v>
      </c>
      <c r="F9" s="188">
        <f>SUM(F6:F8)</f>
        <v>106909</v>
      </c>
      <c r="G9" s="188">
        <f>SUM(G6:G8)</f>
        <v>115806</v>
      </c>
      <c r="H9" s="188">
        <f>SUM(H6:H8)</f>
        <v>128023</v>
      </c>
      <c r="I9" s="188">
        <f t="shared" ref="I9:P9" si="0">SUM(I6:I8)</f>
        <v>127436</v>
      </c>
      <c r="J9" s="189">
        <f t="shared" si="0"/>
        <v>141614</v>
      </c>
      <c r="K9" s="1078"/>
      <c r="L9" s="58" t="s">
        <v>82</v>
      </c>
      <c r="M9" s="187">
        <f>SUM(M6:M8)</f>
        <v>158631</v>
      </c>
      <c r="N9" s="190">
        <f t="shared" si="0"/>
        <v>165846</v>
      </c>
      <c r="O9" s="190">
        <v>163144</v>
      </c>
      <c r="P9" s="191">
        <f t="shared" si="0"/>
        <v>172033</v>
      </c>
      <c r="Q9" s="1078"/>
      <c r="R9" s="58" t="s">
        <v>82</v>
      </c>
      <c r="S9" s="192">
        <f>SUM(S6:S8)</f>
        <v>177455</v>
      </c>
      <c r="T9" s="193">
        <v>186834</v>
      </c>
      <c r="U9" s="193">
        <f>SUM(U6:U8)</f>
        <v>203509</v>
      </c>
      <c r="V9" s="1078"/>
      <c r="W9" s="58" t="s">
        <v>82</v>
      </c>
      <c r="X9" s="190">
        <f>SUM(X6:X8)</f>
        <v>201514</v>
      </c>
      <c r="Y9" s="193">
        <f>SUM(Y6:Y8)</f>
        <v>206139</v>
      </c>
    </row>
    <row r="10" spans="1:25">
      <c r="A10" s="11"/>
      <c r="B10" s="1077" t="s">
        <v>110</v>
      </c>
      <c r="C10" s="58" t="s">
        <v>108</v>
      </c>
      <c r="D10" s="187">
        <v>52862</v>
      </c>
      <c r="E10" s="188">
        <v>45982</v>
      </c>
      <c r="F10" s="188">
        <v>45935</v>
      </c>
      <c r="G10" s="188">
        <v>40903</v>
      </c>
      <c r="H10" s="188">
        <v>45881</v>
      </c>
      <c r="I10" s="188">
        <v>55284</v>
      </c>
      <c r="J10" s="189">
        <v>66086</v>
      </c>
      <c r="K10" s="1077" t="s">
        <v>110</v>
      </c>
      <c r="L10" s="58" t="s">
        <v>108</v>
      </c>
      <c r="M10" s="187">
        <v>73776</v>
      </c>
      <c r="N10" s="190">
        <v>76328</v>
      </c>
      <c r="O10" s="190">
        <v>84719</v>
      </c>
      <c r="P10" s="191">
        <v>96422</v>
      </c>
      <c r="Q10" s="1077" t="s">
        <v>110</v>
      </c>
      <c r="R10" s="58" t="s">
        <v>108</v>
      </c>
      <c r="S10" s="175">
        <v>90310</v>
      </c>
      <c r="T10" s="176">
        <v>99053</v>
      </c>
      <c r="U10" s="176">
        <v>102178</v>
      </c>
      <c r="V10" s="1077" t="s">
        <v>110</v>
      </c>
      <c r="W10" s="58" t="s">
        <v>108</v>
      </c>
      <c r="X10" s="194">
        <v>114991</v>
      </c>
      <c r="Y10" s="176">
        <v>110331</v>
      </c>
    </row>
    <row r="11" spans="1:25">
      <c r="A11" s="11"/>
      <c r="B11" s="1078"/>
      <c r="C11" s="24" t="s">
        <v>109</v>
      </c>
      <c r="D11" s="178">
        <v>15680</v>
      </c>
      <c r="E11" s="179">
        <v>19785</v>
      </c>
      <c r="F11" s="179">
        <v>25039</v>
      </c>
      <c r="G11" s="179">
        <v>28996</v>
      </c>
      <c r="H11" s="179">
        <v>35519</v>
      </c>
      <c r="I11" s="179">
        <v>41020</v>
      </c>
      <c r="J11" s="180">
        <v>49438</v>
      </c>
      <c r="K11" s="1078"/>
      <c r="L11" s="24" t="s">
        <v>109</v>
      </c>
      <c r="M11" s="178">
        <v>35591</v>
      </c>
      <c r="N11" s="181">
        <v>27805</v>
      </c>
      <c r="O11" s="181">
        <v>18023</v>
      </c>
      <c r="P11" s="182">
        <v>14574</v>
      </c>
      <c r="Q11" s="1078"/>
      <c r="R11" s="24" t="s">
        <v>109</v>
      </c>
      <c r="S11" s="183">
        <v>11513</v>
      </c>
      <c r="T11" s="179">
        <v>10430</v>
      </c>
      <c r="U11" s="179">
        <v>9601</v>
      </c>
      <c r="V11" s="1078"/>
      <c r="W11" s="24" t="s">
        <v>109</v>
      </c>
      <c r="X11" s="181">
        <v>7128</v>
      </c>
      <c r="Y11" s="179">
        <v>7529</v>
      </c>
    </row>
    <row r="12" spans="1:25">
      <c r="A12" s="11"/>
      <c r="B12" s="1078"/>
      <c r="C12" s="11" t="s">
        <v>111</v>
      </c>
      <c r="D12" s="170">
        <v>2331</v>
      </c>
      <c r="E12" s="171">
        <v>2198</v>
      </c>
      <c r="F12" s="171">
        <v>2469</v>
      </c>
      <c r="G12" s="171">
        <v>2318</v>
      </c>
      <c r="H12" s="171">
        <v>2351</v>
      </c>
      <c r="I12" s="171">
        <v>2091</v>
      </c>
      <c r="J12" s="172">
        <v>1934</v>
      </c>
      <c r="K12" s="1078"/>
      <c r="L12" s="11" t="s">
        <v>111</v>
      </c>
      <c r="M12" s="170">
        <v>1872</v>
      </c>
      <c r="N12" s="173">
        <v>1979</v>
      </c>
      <c r="O12" s="173">
        <v>1862</v>
      </c>
      <c r="P12" s="174">
        <v>1921</v>
      </c>
      <c r="Q12" s="1078"/>
      <c r="R12" s="11" t="s">
        <v>111</v>
      </c>
      <c r="S12" s="184">
        <v>2085</v>
      </c>
      <c r="T12" s="185">
        <v>1982</v>
      </c>
      <c r="U12" s="185">
        <v>2314</v>
      </c>
      <c r="V12" s="1078"/>
      <c r="W12" s="11" t="s">
        <v>111</v>
      </c>
      <c r="X12" s="186">
        <v>2309</v>
      </c>
      <c r="Y12" s="185">
        <v>2234</v>
      </c>
    </row>
    <row r="13" spans="1:25">
      <c r="A13" s="11"/>
      <c r="B13" s="1079"/>
      <c r="C13" s="103" t="s">
        <v>82</v>
      </c>
      <c r="D13" s="195">
        <f t="shared" ref="D13:P13" si="1">SUM(D10:D12)</f>
        <v>70873</v>
      </c>
      <c r="E13" s="193">
        <f t="shared" si="1"/>
        <v>67965</v>
      </c>
      <c r="F13" s="193">
        <f t="shared" si="1"/>
        <v>73443</v>
      </c>
      <c r="G13" s="193">
        <f t="shared" si="1"/>
        <v>72217</v>
      </c>
      <c r="H13" s="193">
        <f t="shared" si="1"/>
        <v>83751</v>
      </c>
      <c r="I13" s="193">
        <f t="shared" si="1"/>
        <v>98395</v>
      </c>
      <c r="J13" s="196">
        <f t="shared" si="1"/>
        <v>117458</v>
      </c>
      <c r="K13" s="1079"/>
      <c r="L13" s="103" t="s">
        <v>82</v>
      </c>
      <c r="M13" s="195">
        <f>SUM(M10:M12)</f>
        <v>111239</v>
      </c>
      <c r="N13" s="197">
        <f t="shared" si="1"/>
        <v>106112</v>
      </c>
      <c r="O13" s="197">
        <f>SUM(O10:O12)</f>
        <v>104604</v>
      </c>
      <c r="P13" s="198">
        <f t="shared" si="1"/>
        <v>112917</v>
      </c>
      <c r="Q13" s="1079"/>
      <c r="R13" s="103" t="s">
        <v>82</v>
      </c>
      <c r="S13" s="192">
        <f>SUM(S10:S12)</f>
        <v>103908</v>
      </c>
      <c r="T13" s="193">
        <v>111465</v>
      </c>
      <c r="U13" s="193">
        <f>SUM(U10:U12)</f>
        <v>114093</v>
      </c>
      <c r="V13" s="1079"/>
      <c r="W13" s="103" t="s">
        <v>82</v>
      </c>
      <c r="X13" s="197">
        <f>SUM(X10:X12)</f>
        <v>124428</v>
      </c>
      <c r="Y13" s="193">
        <f>SUM(Y10:Y12)</f>
        <v>120094</v>
      </c>
    </row>
    <row r="14" spans="1:25">
      <c r="A14" s="11"/>
      <c r="B14" s="1078" t="s">
        <v>112</v>
      </c>
      <c r="C14" s="11" t="s">
        <v>113</v>
      </c>
      <c r="D14" s="170">
        <v>862</v>
      </c>
      <c r="E14" s="171">
        <v>902</v>
      </c>
      <c r="F14" s="171">
        <v>954</v>
      </c>
      <c r="G14" s="171">
        <v>1060</v>
      </c>
      <c r="H14" s="171">
        <v>1139</v>
      </c>
      <c r="I14" s="171">
        <v>1170</v>
      </c>
      <c r="J14" s="172">
        <v>1336</v>
      </c>
      <c r="K14" s="1078" t="s">
        <v>112</v>
      </c>
      <c r="L14" s="11" t="s">
        <v>113</v>
      </c>
      <c r="M14" s="170">
        <v>1363</v>
      </c>
      <c r="N14" s="173">
        <v>1369</v>
      </c>
      <c r="O14" s="173">
        <v>1395</v>
      </c>
      <c r="P14" s="174">
        <v>1529</v>
      </c>
      <c r="Q14" s="1078" t="s">
        <v>112</v>
      </c>
      <c r="R14" s="11" t="s">
        <v>113</v>
      </c>
      <c r="S14" s="199">
        <v>1620</v>
      </c>
      <c r="T14" s="171">
        <v>1737</v>
      </c>
      <c r="U14" s="171">
        <v>1893</v>
      </c>
      <c r="V14" s="1078" t="s">
        <v>112</v>
      </c>
      <c r="W14" s="11" t="s">
        <v>113</v>
      </c>
      <c r="X14" s="173">
        <v>1959</v>
      </c>
      <c r="Y14" s="171">
        <v>1874</v>
      </c>
    </row>
    <row r="15" spans="1:25">
      <c r="A15" s="11"/>
      <c r="B15" s="1078"/>
      <c r="C15" s="24" t="s">
        <v>109</v>
      </c>
      <c r="D15" s="178">
        <v>5</v>
      </c>
      <c r="E15" s="179">
        <v>9</v>
      </c>
      <c r="F15" s="179">
        <v>8</v>
      </c>
      <c r="G15" s="179">
        <v>10</v>
      </c>
      <c r="H15" s="179">
        <v>17</v>
      </c>
      <c r="I15" s="179">
        <v>24</v>
      </c>
      <c r="J15" s="180">
        <v>19</v>
      </c>
      <c r="K15" s="1078"/>
      <c r="L15" s="24" t="s">
        <v>109</v>
      </c>
      <c r="M15" s="178">
        <v>27</v>
      </c>
      <c r="N15" s="181">
        <v>32</v>
      </c>
      <c r="O15" s="181">
        <v>37</v>
      </c>
      <c r="P15" s="182">
        <v>24</v>
      </c>
      <c r="Q15" s="1078"/>
      <c r="R15" s="24" t="s">
        <v>109</v>
      </c>
      <c r="S15" s="183">
        <v>41</v>
      </c>
      <c r="T15" s="179">
        <v>45</v>
      </c>
      <c r="U15" s="179">
        <v>25</v>
      </c>
      <c r="V15" s="1078"/>
      <c r="W15" s="24" t="s">
        <v>114</v>
      </c>
      <c r="X15" s="181">
        <v>28</v>
      </c>
      <c r="Y15" s="179">
        <v>22</v>
      </c>
    </row>
    <row r="16" spans="1:25">
      <c r="A16" s="11"/>
      <c r="B16" s="1078"/>
      <c r="C16" s="11" t="s">
        <v>45</v>
      </c>
      <c r="D16" s="170">
        <v>44</v>
      </c>
      <c r="E16" s="171">
        <v>52</v>
      </c>
      <c r="F16" s="171">
        <v>63</v>
      </c>
      <c r="G16" s="171">
        <v>49</v>
      </c>
      <c r="H16" s="171">
        <v>51</v>
      </c>
      <c r="I16" s="171">
        <v>58</v>
      </c>
      <c r="J16" s="172">
        <v>48</v>
      </c>
      <c r="K16" s="1078"/>
      <c r="L16" s="11" t="s">
        <v>45</v>
      </c>
      <c r="M16" s="170">
        <v>35</v>
      </c>
      <c r="N16" s="173">
        <v>50</v>
      </c>
      <c r="O16" s="173">
        <v>50</v>
      </c>
      <c r="P16" s="174">
        <v>46</v>
      </c>
      <c r="Q16" s="1078"/>
      <c r="R16" s="11" t="s">
        <v>45</v>
      </c>
      <c r="S16" s="199">
        <v>61</v>
      </c>
      <c r="T16" s="171">
        <v>67</v>
      </c>
      <c r="U16" s="171">
        <v>61</v>
      </c>
      <c r="V16" s="1078"/>
      <c r="W16" s="11" t="s">
        <v>115</v>
      </c>
      <c r="X16" s="173">
        <v>39</v>
      </c>
      <c r="Y16" s="171">
        <v>27</v>
      </c>
    </row>
    <row r="17" spans="1:27" ht="13.8" thickBot="1">
      <c r="A17" s="71"/>
      <c r="B17" s="1080"/>
      <c r="C17" s="163" t="s">
        <v>82</v>
      </c>
      <c r="D17" s="200">
        <f t="shared" ref="D17:S17" si="2">SUM(D14:D16)</f>
        <v>911</v>
      </c>
      <c r="E17" s="201">
        <f t="shared" si="2"/>
        <v>963</v>
      </c>
      <c r="F17" s="201">
        <f t="shared" si="2"/>
        <v>1025</v>
      </c>
      <c r="G17" s="201">
        <f t="shared" si="2"/>
        <v>1119</v>
      </c>
      <c r="H17" s="201">
        <f t="shared" si="2"/>
        <v>1207</v>
      </c>
      <c r="I17" s="201">
        <f t="shared" si="2"/>
        <v>1252</v>
      </c>
      <c r="J17" s="202">
        <f t="shared" si="2"/>
        <v>1403</v>
      </c>
      <c r="K17" s="1080"/>
      <c r="L17" s="163" t="s">
        <v>82</v>
      </c>
      <c r="M17" s="200">
        <f>SUM(M14:M16)</f>
        <v>1425</v>
      </c>
      <c r="N17" s="203">
        <f t="shared" si="2"/>
        <v>1451</v>
      </c>
      <c r="O17" s="203">
        <v>1482</v>
      </c>
      <c r="P17" s="204">
        <f t="shared" si="2"/>
        <v>1599</v>
      </c>
      <c r="Q17" s="1080"/>
      <c r="R17" s="163" t="s">
        <v>82</v>
      </c>
      <c r="S17" s="205">
        <f t="shared" si="2"/>
        <v>1722</v>
      </c>
      <c r="T17" s="201">
        <v>1849</v>
      </c>
      <c r="U17" s="201">
        <f>SUM(U14:U16)</f>
        <v>1979</v>
      </c>
      <c r="V17" s="1080"/>
      <c r="W17" s="163" t="s">
        <v>82</v>
      </c>
      <c r="X17" s="203">
        <f>SUM(X14:X16)</f>
        <v>2026</v>
      </c>
      <c r="Y17" s="201">
        <f>SUM(Y14:Y16)</f>
        <v>1923</v>
      </c>
    </row>
    <row r="18" spans="1:27">
      <c r="A18" s="11" t="s">
        <v>83</v>
      </c>
      <c r="B18" s="1081" t="s">
        <v>116</v>
      </c>
      <c r="C18" s="206" t="s">
        <v>117</v>
      </c>
      <c r="D18" s="207">
        <v>340101</v>
      </c>
      <c r="E18" s="208">
        <v>350807</v>
      </c>
      <c r="F18" s="208">
        <v>359381</v>
      </c>
      <c r="G18" s="208">
        <v>360180</v>
      </c>
      <c r="H18" s="208">
        <v>387364</v>
      </c>
      <c r="I18" s="208">
        <v>386767</v>
      </c>
      <c r="J18" s="209">
        <v>369458</v>
      </c>
      <c r="K18" s="1081" t="s">
        <v>116</v>
      </c>
      <c r="L18" s="206" t="s">
        <v>117</v>
      </c>
      <c r="M18" s="207">
        <v>362711</v>
      </c>
      <c r="N18" s="210">
        <v>368416</v>
      </c>
      <c r="O18" s="210">
        <v>367960</v>
      </c>
      <c r="P18" s="211">
        <v>347060</v>
      </c>
      <c r="Q18" s="1082" t="s">
        <v>116</v>
      </c>
      <c r="R18" s="212" t="s">
        <v>117</v>
      </c>
      <c r="S18" s="213">
        <v>333498</v>
      </c>
      <c r="T18" s="208">
        <v>330110</v>
      </c>
      <c r="U18" s="208">
        <v>295315</v>
      </c>
      <c r="V18" s="1082" t="s">
        <v>116</v>
      </c>
      <c r="W18" s="212" t="s">
        <v>117</v>
      </c>
      <c r="X18" s="210">
        <v>290081</v>
      </c>
      <c r="Y18" s="208">
        <v>287580</v>
      </c>
    </row>
    <row r="19" spans="1:27">
      <c r="A19" s="11"/>
      <c r="B19" s="1078"/>
      <c r="C19" s="65" t="s">
        <v>118</v>
      </c>
      <c r="D19" s="214">
        <v>36514</v>
      </c>
      <c r="E19" s="185">
        <v>40765</v>
      </c>
      <c r="F19" s="185">
        <v>42551</v>
      </c>
      <c r="G19" s="185">
        <v>45475</v>
      </c>
      <c r="H19" s="185">
        <v>49501</v>
      </c>
      <c r="I19" s="185">
        <v>52408</v>
      </c>
      <c r="J19" s="215">
        <v>51586</v>
      </c>
      <c r="K19" s="1078"/>
      <c r="L19" s="95" t="s">
        <v>118</v>
      </c>
      <c r="M19" s="216">
        <v>50381</v>
      </c>
      <c r="N19" s="217">
        <v>54665</v>
      </c>
      <c r="O19" s="217">
        <v>59118</v>
      </c>
      <c r="P19" s="218">
        <v>61614</v>
      </c>
      <c r="Q19" s="1073"/>
      <c r="R19" s="219" t="s">
        <v>118</v>
      </c>
      <c r="S19" s="220">
        <v>62793</v>
      </c>
      <c r="T19" s="221">
        <v>60892</v>
      </c>
      <c r="U19" s="221">
        <v>53281</v>
      </c>
      <c r="V19" s="1073"/>
      <c r="W19" s="219" t="s">
        <v>118</v>
      </c>
      <c r="X19" s="217">
        <v>54517</v>
      </c>
      <c r="Y19" s="221">
        <v>55030</v>
      </c>
    </row>
    <row r="20" spans="1:27">
      <c r="A20" s="11"/>
      <c r="B20" s="1078"/>
      <c r="C20" s="58" t="s">
        <v>82</v>
      </c>
      <c r="D20" s="187">
        <f t="shared" ref="D20:P20" si="3">SUM(D18:D19)</f>
        <v>376615</v>
      </c>
      <c r="E20" s="188">
        <f t="shared" si="3"/>
        <v>391572</v>
      </c>
      <c r="F20" s="188">
        <f t="shared" si="3"/>
        <v>401932</v>
      </c>
      <c r="G20" s="188">
        <f t="shared" si="3"/>
        <v>405655</v>
      </c>
      <c r="H20" s="188">
        <f t="shared" si="3"/>
        <v>436865</v>
      </c>
      <c r="I20" s="188">
        <f t="shared" si="3"/>
        <v>439175</v>
      </c>
      <c r="J20" s="189">
        <f t="shared" si="3"/>
        <v>421044</v>
      </c>
      <c r="K20" s="1078"/>
      <c r="L20" s="58" t="s">
        <v>82</v>
      </c>
      <c r="M20" s="187">
        <f>SUM(M18:M19)</f>
        <v>413092</v>
      </c>
      <c r="N20" s="190">
        <f t="shared" si="3"/>
        <v>423081</v>
      </c>
      <c r="O20" s="190">
        <v>427078</v>
      </c>
      <c r="P20" s="191">
        <f t="shared" si="3"/>
        <v>408674</v>
      </c>
      <c r="Q20" s="1076"/>
      <c r="R20" s="222" t="s">
        <v>82</v>
      </c>
      <c r="S20" s="192">
        <v>396291</v>
      </c>
      <c r="T20" s="193">
        <v>391002</v>
      </c>
      <c r="U20" s="193">
        <f>SUM(U18:U19)</f>
        <v>348596</v>
      </c>
      <c r="V20" s="1076"/>
      <c r="W20" s="222" t="s">
        <v>82</v>
      </c>
      <c r="X20" s="197">
        <f>SUM(X18:X19)</f>
        <v>344598</v>
      </c>
      <c r="Y20" s="193">
        <f>SUM(Y18:Y19)</f>
        <v>342610</v>
      </c>
    </row>
    <row r="21" spans="1:27">
      <c r="A21" s="11"/>
      <c r="B21" s="223"/>
      <c r="C21" s="58"/>
      <c r="D21" s="187"/>
      <c r="E21" s="188"/>
      <c r="F21" s="188"/>
      <c r="G21" s="188"/>
      <c r="H21" s="188"/>
      <c r="I21" s="188"/>
      <c r="J21" s="189"/>
      <c r="K21" s="223"/>
      <c r="L21" s="58"/>
      <c r="M21" s="187"/>
      <c r="N21" s="190"/>
      <c r="O21" s="190"/>
      <c r="P21" s="191"/>
      <c r="Q21" s="1075" t="s">
        <v>119</v>
      </c>
      <c r="R21" s="224" t="s">
        <v>120</v>
      </c>
      <c r="S21" s="225">
        <v>376310</v>
      </c>
      <c r="T21" s="226">
        <v>347836</v>
      </c>
      <c r="U21" s="226">
        <v>254368</v>
      </c>
      <c r="V21" s="1075" t="s">
        <v>119</v>
      </c>
      <c r="W21" s="224" t="s">
        <v>120</v>
      </c>
      <c r="X21" s="194">
        <v>255192</v>
      </c>
      <c r="Y21" s="226">
        <v>253754</v>
      </c>
    </row>
    <row r="22" spans="1:27">
      <c r="A22" s="11"/>
      <c r="B22" s="223"/>
      <c r="C22" s="58"/>
      <c r="D22" s="187"/>
      <c r="E22" s="188"/>
      <c r="F22" s="188"/>
      <c r="G22" s="188"/>
      <c r="H22" s="188"/>
      <c r="I22" s="188"/>
      <c r="J22" s="189"/>
      <c r="K22" s="223"/>
      <c r="L22" s="58"/>
      <c r="M22" s="187"/>
      <c r="N22" s="190"/>
      <c r="O22" s="190"/>
      <c r="P22" s="191"/>
      <c r="Q22" s="1073"/>
      <c r="R22" s="227" t="s">
        <v>121</v>
      </c>
      <c r="S22" s="183">
        <v>307665</v>
      </c>
      <c r="T22" s="179">
        <v>342654</v>
      </c>
      <c r="U22" s="179">
        <v>361439</v>
      </c>
      <c r="V22" s="1073"/>
      <c r="W22" s="227" t="s">
        <v>121</v>
      </c>
      <c r="X22" s="181">
        <v>377089</v>
      </c>
      <c r="Y22" s="179">
        <v>363876</v>
      </c>
    </row>
    <row r="23" spans="1:27">
      <c r="A23" s="11"/>
      <c r="B23" s="223"/>
      <c r="C23" s="58"/>
      <c r="D23" s="187"/>
      <c r="E23" s="188"/>
      <c r="F23" s="188"/>
      <c r="G23" s="188"/>
      <c r="H23" s="188"/>
      <c r="I23" s="188"/>
      <c r="J23" s="189"/>
      <c r="K23" s="223"/>
      <c r="L23" s="58"/>
      <c r="M23" s="187"/>
      <c r="N23" s="190"/>
      <c r="O23" s="190"/>
      <c r="P23" s="191"/>
      <c r="Q23" s="1076"/>
      <c r="R23" s="228" t="s">
        <v>122</v>
      </c>
      <c r="S23" s="184">
        <v>299628</v>
      </c>
      <c r="T23" s="185">
        <v>318903</v>
      </c>
      <c r="U23" s="185">
        <v>354792</v>
      </c>
      <c r="V23" s="1076"/>
      <c r="W23" s="228" t="s">
        <v>122</v>
      </c>
      <c r="X23" s="186">
        <v>374891</v>
      </c>
      <c r="Y23" s="185">
        <v>364712</v>
      </c>
    </row>
    <row r="24" spans="1:27">
      <c r="A24" s="11"/>
      <c r="B24" s="223"/>
      <c r="C24" s="58"/>
      <c r="D24" s="187"/>
      <c r="E24" s="188"/>
      <c r="F24" s="188"/>
      <c r="G24" s="188"/>
      <c r="H24" s="188"/>
      <c r="I24" s="188"/>
      <c r="J24" s="189"/>
      <c r="K24" s="223"/>
      <c r="L24" s="58"/>
      <c r="M24" s="187"/>
      <c r="N24" s="190"/>
      <c r="O24" s="190"/>
      <c r="P24" s="191"/>
      <c r="Q24" s="1073" t="s">
        <v>123</v>
      </c>
      <c r="R24" s="229" t="s">
        <v>117</v>
      </c>
      <c r="S24" s="199">
        <v>145040</v>
      </c>
      <c r="T24" s="171">
        <v>151765</v>
      </c>
      <c r="U24" s="171">
        <v>164459</v>
      </c>
      <c r="V24" s="1073" t="s">
        <v>123</v>
      </c>
      <c r="W24" s="229" t="s">
        <v>117</v>
      </c>
      <c r="X24" s="173">
        <v>187237</v>
      </c>
      <c r="Y24" s="171">
        <v>197594</v>
      </c>
    </row>
    <row r="25" spans="1:27">
      <c r="A25" s="11"/>
      <c r="B25" s="223"/>
      <c r="C25" s="58"/>
      <c r="D25" s="187"/>
      <c r="E25" s="188"/>
      <c r="F25" s="188"/>
      <c r="G25" s="188"/>
      <c r="H25" s="188"/>
      <c r="I25" s="188"/>
      <c r="J25" s="189"/>
      <c r="K25" s="223"/>
      <c r="L25" s="58"/>
      <c r="M25" s="187"/>
      <c r="N25" s="190"/>
      <c r="O25" s="190"/>
      <c r="P25" s="191"/>
      <c r="Q25" s="1073"/>
      <c r="R25" s="219" t="s">
        <v>118</v>
      </c>
      <c r="S25" s="220">
        <v>19914</v>
      </c>
      <c r="T25" s="221">
        <v>25185</v>
      </c>
      <c r="U25" s="221">
        <v>28890</v>
      </c>
      <c r="V25" s="1073"/>
      <c r="W25" s="219" t="s">
        <v>118</v>
      </c>
      <c r="X25" s="217">
        <v>35456</v>
      </c>
      <c r="Y25" s="221">
        <v>40729</v>
      </c>
    </row>
    <row r="26" spans="1:27">
      <c r="A26" s="11"/>
      <c r="B26" s="1077" t="s">
        <v>123</v>
      </c>
      <c r="C26" s="58" t="s">
        <v>117</v>
      </c>
      <c r="D26" s="195">
        <v>187681</v>
      </c>
      <c r="E26" s="193">
        <v>129937</v>
      </c>
      <c r="F26" s="193">
        <v>125704</v>
      </c>
      <c r="G26" s="193">
        <v>133960</v>
      </c>
      <c r="H26" s="193">
        <v>112269</v>
      </c>
      <c r="I26" s="193">
        <v>109375</v>
      </c>
      <c r="J26" s="196">
        <v>108515</v>
      </c>
      <c r="K26" s="1077" t="s">
        <v>123</v>
      </c>
      <c r="L26" s="58" t="s">
        <v>117</v>
      </c>
      <c r="M26" s="187">
        <v>110835</v>
      </c>
      <c r="N26" s="190">
        <v>112527</v>
      </c>
      <c r="O26" s="190">
        <v>111088</v>
      </c>
      <c r="P26" s="191">
        <v>126804</v>
      </c>
      <c r="Q26" s="1076"/>
      <c r="R26" s="222" t="s">
        <v>82</v>
      </c>
      <c r="S26" s="192">
        <v>164954</v>
      </c>
      <c r="T26" s="193">
        <v>176950</v>
      </c>
      <c r="U26" s="193">
        <f>SUM(U24:U25)</f>
        <v>193349</v>
      </c>
      <c r="V26" s="1076"/>
      <c r="W26" s="222" t="s">
        <v>82</v>
      </c>
      <c r="X26" s="197">
        <f>SUM(X24:X25)</f>
        <v>222693</v>
      </c>
      <c r="Y26" s="193">
        <f>SUM(Y24:Y25)</f>
        <v>238323</v>
      </c>
    </row>
    <row r="27" spans="1:27">
      <c r="A27" s="11"/>
      <c r="B27" s="1078"/>
      <c r="C27" s="95" t="s">
        <v>118</v>
      </c>
      <c r="D27" s="187">
        <v>27419</v>
      </c>
      <c r="E27" s="188">
        <v>17749</v>
      </c>
      <c r="F27" s="188">
        <v>15774</v>
      </c>
      <c r="G27" s="188">
        <v>16099</v>
      </c>
      <c r="H27" s="188">
        <v>13611</v>
      </c>
      <c r="I27" s="188">
        <v>12367</v>
      </c>
      <c r="J27" s="189">
        <v>11503</v>
      </c>
      <c r="K27" s="1078"/>
      <c r="L27" s="95" t="s">
        <v>118</v>
      </c>
      <c r="M27" s="216">
        <v>11676</v>
      </c>
      <c r="N27" s="217">
        <v>11665</v>
      </c>
      <c r="O27" s="217">
        <v>11856</v>
      </c>
      <c r="P27" s="218">
        <v>14595</v>
      </c>
      <c r="Q27" s="1075" t="s">
        <v>124</v>
      </c>
      <c r="R27" s="224" t="s">
        <v>125</v>
      </c>
      <c r="S27" s="225">
        <v>32586</v>
      </c>
      <c r="T27" s="226">
        <v>31019</v>
      </c>
      <c r="U27" s="226">
        <v>24137</v>
      </c>
      <c r="V27" s="1075" t="s">
        <v>124</v>
      </c>
      <c r="W27" s="224" t="s">
        <v>125</v>
      </c>
      <c r="X27" s="194">
        <v>27889</v>
      </c>
      <c r="Y27" s="226">
        <v>26663</v>
      </c>
    </row>
    <row r="28" spans="1:27">
      <c r="A28" s="11"/>
      <c r="B28" s="1079"/>
      <c r="C28" s="103" t="s">
        <v>82</v>
      </c>
      <c r="D28" s="195">
        <f t="shared" ref="D28:J28" si="4">SUM(D26:D27)</f>
        <v>215100</v>
      </c>
      <c r="E28" s="193">
        <f t="shared" si="4"/>
        <v>147686</v>
      </c>
      <c r="F28" s="193">
        <f t="shared" si="4"/>
        <v>141478</v>
      </c>
      <c r="G28" s="193">
        <f t="shared" si="4"/>
        <v>150059</v>
      </c>
      <c r="H28" s="193">
        <f t="shared" si="4"/>
        <v>125880</v>
      </c>
      <c r="I28" s="193">
        <f t="shared" si="4"/>
        <v>121742</v>
      </c>
      <c r="J28" s="196">
        <f t="shared" si="4"/>
        <v>120018</v>
      </c>
      <c r="K28" s="1079"/>
      <c r="L28" s="103" t="s">
        <v>82</v>
      </c>
      <c r="M28" s="195">
        <f>SUM(M26:M27)</f>
        <v>122511</v>
      </c>
      <c r="N28" s="197">
        <f>SUM(N26:N27)</f>
        <v>124192</v>
      </c>
      <c r="O28" s="197">
        <v>122944</v>
      </c>
      <c r="P28" s="198">
        <f>SUM(P26:P27)</f>
        <v>141399</v>
      </c>
      <c r="Q28" s="1076"/>
      <c r="R28" s="228" t="s">
        <v>126</v>
      </c>
      <c r="S28" s="230">
        <v>284</v>
      </c>
      <c r="T28" s="231">
        <v>292</v>
      </c>
      <c r="U28" s="231">
        <v>257</v>
      </c>
      <c r="V28" s="1076"/>
      <c r="W28" s="228" t="s">
        <v>126</v>
      </c>
      <c r="X28" s="232">
        <v>237</v>
      </c>
      <c r="Y28" s="231">
        <v>269</v>
      </c>
    </row>
    <row r="29" spans="1:27">
      <c r="A29" s="11"/>
      <c r="B29" s="37" t="s">
        <v>127</v>
      </c>
      <c r="C29" s="11"/>
      <c r="D29" s="170">
        <v>13667</v>
      </c>
      <c r="E29" s="171">
        <v>13742</v>
      </c>
      <c r="F29" s="171">
        <v>14157</v>
      </c>
      <c r="G29" s="171">
        <v>14650</v>
      </c>
      <c r="H29" s="171">
        <v>16498</v>
      </c>
      <c r="I29" s="171">
        <v>19962</v>
      </c>
      <c r="J29" s="172">
        <v>21847</v>
      </c>
      <c r="K29" s="37" t="s">
        <v>127</v>
      </c>
      <c r="L29" s="11"/>
      <c r="M29" s="170">
        <v>22217</v>
      </c>
      <c r="N29" s="173">
        <v>24008</v>
      </c>
      <c r="O29" s="173">
        <v>23054</v>
      </c>
      <c r="P29" s="174">
        <v>26373</v>
      </c>
      <c r="Q29" s="1075" t="s">
        <v>128</v>
      </c>
      <c r="R29" s="224" t="s">
        <v>129</v>
      </c>
      <c r="S29" s="233">
        <v>26033</v>
      </c>
      <c r="T29" s="234">
        <v>26523</v>
      </c>
      <c r="U29" s="234">
        <v>28927</v>
      </c>
      <c r="V29" s="1075" t="s">
        <v>128</v>
      </c>
      <c r="W29" s="224" t="s">
        <v>129</v>
      </c>
      <c r="X29" s="235">
        <v>29993</v>
      </c>
      <c r="Y29" s="234">
        <v>35633</v>
      </c>
    </row>
    <row r="30" spans="1:27" ht="13.8" thickBot="1">
      <c r="A30" s="11"/>
      <c r="B30" s="236" t="s">
        <v>130</v>
      </c>
      <c r="C30" s="58"/>
      <c r="D30" s="237" t="s">
        <v>131</v>
      </c>
      <c r="E30" s="238" t="s">
        <v>131</v>
      </c>
      <c r="F30" s="238" t="s">
        <v>131</v>
      </c>
      <c r="G30" s="238" t="s">
        <v>131</v>
      </c>
      <c r="H30" s="238" t="s">
        <v>131</v>
      </c>
      <c r="I30" s="239">
        <v>3536</v>
      </c>
      <c r="J30" s="189">
        <v>3150</v>
      </c>
      <c r="K30" s="236" t="s">
        <v>130</v>
      </c>
      <c r="L30" s="58"/>
      <c r="M30" s="187">
        <v>3896</v>
      </c>
      <c r="N30" s="240" t="s">
        <v>131</v>
      </c>
      <c r="O30" s="240" t="s">
        <v>131</v>
      </c>
      <c r="P30" s="241" t="s">
        <v>131</v>
      </c>
      <c r="Q30" s="1073"/>
      <c r="R30" s="219" t="s">
        <v>132</v>
      </c>
      <c r="S30" s="242">
        <v>2741</v>
      </c>
      <c r="T30" s="243">
        <v>2321</v>
      </c>
      <c r="U30" s="243">
        <v>2173</v>
      </c>
      <c r="V30" s="1073"/>
      <c r="W30" s="219" t="s">
        <v>132</v>
      </c>
      <c r="X30" s="244">
        <v>1952</v>
      </c>
      <c r="Y30" s="243">
        <v>2198</v>
      </c>
    </row>
    <row r="31" spans="1:27" s="64" customFormat="1">
      <c r="A31" s="206" t="s">
        <v>46</v>
      </c>
      <c r="B31" s="245"/>
      <c r="C31" s="206"/>
      <c r="D31" s="246"/>
      <c r="E31" s="247"/>
      <c r="F31" s="247"/>
      <c r="G31" s="247"/>
      <c r="H31" s="247"/>
      <c r="I31" s="248"/>
      <c r="J31" s="209"/>
      <c r="K31" s="245"/>
      <c r="L31" s="206"/>
      <c r="M31" s="207"/>
      <c r="N31" s="249"/>
      <c r="O31" s="249"/>
      <c r="P31" s="250"/>
      <c r="Q31" s="251" t="s">
        <v>133</v>
      </c>
      <c r="R31" s="252" t="s">
        <v>134</v>
      </c>
      <c r="S31" s="253">
        <v>128701</v>
      </c>
      <c r="T31" s="254">
        <v>127114</v>
      </c>
      <c r="U31" s="255">
        <v>127316</v>
      </c>
      <c r="V31" s="256" t="s">
        <v>133</v>
      </c>
      <c r="W31" s="252" t="s">
        <v>134</v>
      </c>
      <c r="X31" s="255">
        <v>131805</v>
      </c>
      <c r="Y31" s="254">
        <v>138034</v>
      </c>
      <c r="Z31" s="257"/>
      <c r="AA31" s="257"/>
    </row>
    <row r="32" spans="1:27" s="64" customFormat="1">
      <c r="A32" s="11"/>
      <c r="B32" s="37"/>
      <c r="C32" s="11"/>
      <c r="D32" s="258"/>
      <c r="E32" s="259"/>
      <c r="F32" s="259"/>
      <c r="G32" s="259"/>
      <c r="H32" s="259"/>
      <c r="I32" s="260"/>
      <c r="J32" s="172"/>
      <c r="K32" s="37"/>
      <c r="L32" s="11"/>
      <c r="M32" s="170"/>
      <c r="N32" s="261"/>
      <c r="O32" s="261"/>
      <c r="P32" s="262"/>
      <c r="Q32" s="263"/>
      <c r="R32" s="228" t="s">
        <v>135</v>
      </c>
      <c r="S32" s="230">
        <v>43768</v>
      </c>
      <c r="T32" s="231">
        <v>43518</v>
      </c>
      <c r="U32" s="232">
        <v>36207</v>
      </c>
      <c r="V32" s="264"/>
      <c r="W32" s="228" t="s">
        <v>135</v>
      </c>
      <c r="X32" s="232">
        <v>38296</v>
      </c>
      <c r="Y32" s="231">
        <v>40890</v>
      </c>
      <c r="Z32" s="257"/>
      <c r="AA32" s="257"/>
    </row>
    <row r="33" spans="1:27" s="64" customFormat="1">
      <c r="A33" s="11"/>
      <c r="B33" s="37"/>
      <c r="C33" s="11"/>
      <c r="D33" s="258"/>
      <c r="E33" s="259"/>
      <c r="F33" s="259"/>
      <c r="G33" s="259"/>
      <c r="H33" s="259"/>
      <c r="I33" s="260"/>
      <c r="J33" s="172"/>
      <c r="K33" s="37"/>
      <c r="L33" s="11"/>
      <c r="M33" s="170"/>
      <c r="N33" s="261"/>
      <c r="O33" s="261"/>
      <c r="P33" s="262"/>
      <c r="Q33" s="265"/>
      <c r="R33" s="266" t="s">
        <v>136</v>
      </c>
      <c r="S33" s="267">
        <f>SUM(S31:S32)</f>
        <v>172469</v>
      </c>
      <c r="T33" s="268">
        <v>170632</v>
      </c>
      <c r="U33" s="269">
        <f>SUM(U31:U32)</f>
        <v>163523</v>
      </c>
      <c r="V33" s="265"/>
      <c r="W33" s="266" t="s">
        <v>136</v>
      </c>
      <c r="X33" s="269">
        <f>SUM(X31:X32)</f>
        <v>170101</v>
      </c>
      <c r="Y33" s="268">
        <v>178924</v>
      </c>
      <c r="Z33" s="257"/>
      <c r="AA33" s="257"/>
    </row>
    <row r="34" spans="1:27" s="64" customFormat="1">
      <c r="A34" s="11"/>
      <c r="B34" s="37"/>
      <c r="C34" s="11"/>
      <c r="D34" s="258"/>
      <c r="E34" s="259"/>
      <c r="F34" s="259"/>
      <c r="G34" s="259"/>
      <c r="H34" s="259"/>
      <c r="I34" s="260"/>
      <c r="J34" s="172"/>
      <c r="K34" s="37"/>
      <c r="L34" s="11"/>
      <c r="M34" s="170"/>
      <c r="N34" s="261"/>
      <c r="O34" s="261"/>
      <c r="P34" s="262"/>
      <c r="Q34" s="263" t="s">
        <v>119</v>
      </c>
      <c r="R34" s="270" t="s">
        <v>137</v>
      </c>
      <c r="S34" s="271">
        <v>137446</v>
      </c>
      <c r="T34" s="272">
        <v>143916</v>
      </c>
      <c r="U34" s="273">
        <v>132773</v>
      </c>
      <c r="V34" s="264" t="s">
        <v>119</v>
      </c>
      <c r="W34" s="270" t="s">
        <v>137</v>
      </c>
      <c r="X34" s="273">
        <v>143071</v>
      </c>
      <c r="Y34" s="272">
        <v>149987</v>
      </c>
      <c r="Z34" s="257"/>
      <c r="AA34" s="257"/>
    </row>
    <row r="35" spans="1:27" s="64" customFormat="1">
      <c r="A35" s="11"/>
      <c r="B35" s="37"/>
      <c r="C35" s="11"/>
      <c r="D35" s="258"/>
      <c r="E35" s="259"/>
      <c r="F35" s="259"/>
      <c r="G35" s="259"/>
      <c r="H35" s="259"/>
      <c r="I35" s="260"/>
      <c r="J35" s="172"/>
      <c r="K35" s="37"/>
      <c r="L35" s="11"/>
      <c r="M35" s="170"/>
      <c r="N35" s="261"/>
      <c r="O35" s="261"/>
      <c r="P35" s="262"/>
      <c r="Q35" s="263"/>
      <c r="R35" s="227" t="s">
        <v>138</v>
      </c>
      <c r="S35" s="274">
        <v>129147</v>
      </c>
      <c r="T35" s="275">
        <v>95504</v>
      </c>
      <c r="U35" s="276">
        <v>94300</v>
      </c>
      <c r="V35" s="264"/>
      <c r="W35" s="227" t="s">
        <v>138</v>
      </c>
      <c r="X35" s="276">
        <v>125633</v>
      </c>
      <c r="Y35" s="275">
        <v>174283</v>
      </c>
      <c r="Z35" s="257"/>
      <c r="AA35" s="257"/>
    </row>
    <row r="36" spans="1:27" s="64" customFormat="1">
      <c r="A36" s="11"/>
      <c r="B36" s="37"/>
      <c r="C36" s="11"/>
      <c r="D36" s="258"/>
      <c r="E36" s="259"/>
      <c r="F36" s="259"/>
      <c r="G36" s="259"/>
      <c r="H36" s="259"/>
      <c r="I36" s="260"/>
      <c r="J36" s="172"/>
      <c r="K36" s="37"/>
      <c r="L36" s="11"/>
      <c r="M36" s="170"/>
      <c r="N36" s="261"/>
      <c r="O36" s="261"/>
      <c r="P36" s="262"/>
      <c r="Q36" s="265"/>
      <c r="R36" s="228" t="s">
        <v>139</v>
      </c>
      <c r="S36" s="230">
        <v>152417</v>
      </c>
      <c r="T36" s="231">
        <v>108897</v>
      </c>
      <c r="U36" s="232">
        <v>89272</v>
      </c>
      <c r="V36" s="265"/>
      <c r="W36" s="228" t="s">
        <v>139</v>
      </c>
      <c r="X36" s="232">
        <v>110356</v>
      </c>
      <c r="Y36" s="231">
        <v>151184</v>
      </c>
      <c r="Z36" s="257"/>
      <c r="AA36" s="257"/>
    </row>
    <row r="37" spans="1:27" s="64" customFormat="1">
      <c r="A37" s="11"/>
      <c r="B37" s="37"/>
      <c r="C37" s="11"/>
      <c r="D37" s="258"/>
      <c r="E37" s="259"/>
      <c r="F37" s="259"/>
      <c r="G37" s="259"/>
      <c r="H37" s="259"/>
      <c r="I37" s="260"/>
      <c r="J37" s="172"/>
      <c r="K37" s="37"/>
      <c r="L37" s="11"/>
      <c r="M37" s="170"/>
      <c r="N37" s="261"/>
      <c r="O37" s="261"/>
      <c r="P37" s="262"/>
      <c r="Q37" s="263" t="s">
        <v>140</v>
      </c>
      <c r="R37" s="270" t="s">
        <v>117</v>
      </c>
      <c r="S37" s="271">
        <v>91562</v>
      </c>
      <c r="T37" s="272">
        <v>61115</v>
      </c>
      <c r="U37" s="273">
        <v>42129</v>
      </c>
      <c r="V37" s="264" t="s">
        <v>140</v>
      </c>
      <c r="W37" s="270" t="s">
        <v>117</v>
      </c>
      <c r="X37" s="273">
        <v>51404</v>
      </c>
      <c r="Y37" s="272">
        <v>72258</v>
      </c>
      <c r="Z37" s="257"/>
      <c r="AA37" s="257"/>
    </row>
    <row r="38" spans="1:27" s="64" customFormat="1">
      <c r="A38" s="11"/>
      <c r="B38" s="37"/>
      <c r="C38" s="11"/>
      <c r="D38" s="258"/>
      <c r="E38" s="259"/>
      <c r="F38" s="259"/>
      <c r="G38" s="259"/>
      <c r="H38" s="259"/>
      <c r="I38" s="260"/>
      <c r="J38" s="172"/>
      <c r="K38" s="37"/>
      <c r="L38" s="11"/>
      <c r="M38" s="170"/>
      <c r="N38" s="261"/>
      <c r="O38" s="261"/>
      <c r="P38" s="262"/>
      <c r="Q38" s="263"/>
      <c r="R38" s="228" t="s">
        <v>118</v>
      </c>
      <c r="S38" s="230">
        <v>32143</v>
      </c>
      <c r="T38" s="231">
        <v>22408</v>
      </c>
      <c r="U38" s="232">
        <v>14603</v>
      </c>
      <c r="V38" s="264"/>
      <c r="W38" s="228" t="s">
        <v>118</v>
      </c>
      <c r="X38" s="232">
        <v>17439</v>
      </c>
      <c r="Y38" s="231">
        <v>22462</v>
      </c>
      <c r="Z38" s="257"/>
      <c r="AA38" s="257"/>
    </row>
    <row r="39" spans="1:27" s="64" customFormat="1">
      <c r="A39" s="11"/>
      <c r="B39" s="37"/>
      <c r="C39" s="11"/>
      <c r="D39" s="258"/>
      <c r="E39" s="259"/>
      <c r="F39" s="259"/>
      <c r="G39" s="259"/>
      <c r="H39" s="259"/>
      <c r="I39" s="260"/>
      <c r="J39" s="172"/>
      <c r="K39" s="37"/>
      <c r="L39" s="11"/>
      <c r="M39" s="170"/>
      <c r="N39" s="261"/>
      <c r="O39" s="261"/>
      <c r="P39" s="262"/>
      <c r="Q39" s="265"/>
      <c r="R39" s="266" t="s">
        <v>141</v>
      </c>
      <c r="S39" s="267">
        <f>SUM(S37:S38)</f>
        <v>123705</v>
      </c>
      <c r="T39" s="268">
        <v>83523</v>
      </c>
      <c r="U39" s="269">
        <f>SUM(U37:U38)</f>
        <v>56732</v>
      </c>
      <c r="V39" s="265"/>
      <c r="W39" s="266" t="s">
        <v>141</v>
      </c>
      <c r="X39" s="269">
        <f>SUM(X37:X38)</f>
        <v>68843</v>
      </c>
      <c r="Y39" s="268">
        <v>94720</v>
      </c>
      <c r="Z39" s="257"/>
      <c r="AA39" s="257"/>
    </row>
    <row r="40" spans="1:27" s="64" customFormat="1">
      <c r="A40" s="11"/>
      <c r="B40" s="37"/>
      <c r="C40" s="11"/>
      <c r="D40" s="258"/>
      <c r="E40" s="259"/>
      <c r="F40" s="259"/>
      <c r="G40" s="259"/>
      <c r="H40" s="259"/>
      <c r="I40" s="260"/>
      <c r="J40" s="172"/>
      <c r="K40" s="37"/>
      <c r="L40" s="11"/>
      <c r="M40" s="170"/>
      <c r="N40" s="261"/>
      <c r="O40" s="261"/>
      <c r="P40" s="262"/>
      <c r="Q40" s="277" t="s">
        <v>142</v>
      </c>
      <c r="R40" s="278"/>
      <c r="S40" s="279">
        <v>10950</v>
      </c>
      <c r="T40" s="280">
        <v>12238</v>
      </c>
      <c r="U40" s="281">
        <v>10561</v>
      </c>
      <c r="V40" s="277" t="s">
        <v>142</v>
      </c>
      <c r="W40" s="278"/>
      <c r="X40" s="281">
        <v>9270</v>
      </c>
      <c r="Y40" s="280">
        <v>9664</v>
      </c>
      <c r="Z40" s="257"/>
      <c r="AA40" s="257"/>
    </row>
    <row r="41" spans="1:27" s="64" customFormat="1">
      <c r="A41" s="11"/>
      <c r="B41" s="37"/>
      <c r="C41" s="11"/>
      <c r="D41" s="258"/>
      <c r="E41" s="259"/>
      <c r="F41" s="259"/>
      <c r="G41" s="259"/>
      <c r="H41" s="259"/>
      <c r="I41" s="260"/>
      <c r="J41" s="172"/>
      <c r="K41" s="37"/>
      <c r="L41" s="11"/>
      <c r="M41" s="170"/>
      <c r="N41" s="261"/>
      <c r="O41" s="261"/>
      <c r="P41" s="262"/>
      <c r="Q41" s="263" t="s">
        <v>143</v>
      </c>
      <c r="R41" s="282" t="s">
        <v>144</v>
      </c>
      <c r="S41" s="283">
        <v>8280</v>
      </c>
      <c r="T41" s="284">
        <v>12936</v>
      </c>
      <c r="U41" s="285">
        <v>16926</v>
      </c>
      <c r="V41" s="264" t="s">
        <v>143</v>
      </c>
      <c r="W41" s="282" t="s">
        <v>144</v>
      </c>
      <c r="X41" s="285">
        <v>20810</v>
      </c>
      <c r="Y41" s="284">
        <v>23166</v>
      </c>
      <c r="Z41" s="257"/>
      <c r="AA41" s="257"/>
    </row>
    <row r="42" spans="1:27" s="64" customFormat="1" ht="13.8" thickBot="1">
      <c r="A42" s="71"/>
      <c r="B42" s="76"/>
      <c r="C42" s="71"/>
      <c r="D42" s="286"/>
      <c r="E42" s="287"/>
      <c r="F42" s="287"/>
      <c r="G42" s="287"/>
      <c r="H42" s="287"/>
      <c r="I42" s="288"/>
      <c r="J42" s="289"/>
      <c r="K42" s="76"/>
      <c r="L42" s="71"/>
      <c r="M42" s="290"/>
      <c r="N42" s="291"/>
      <c r="O42" s="291"/>
      <c r="P42" s="292"/>
      <c r="Q42" s="293"/>
      <c r="R42" s="294" t="s">
        <v>145</v>
      </c>
      <c r="S42" s="295">
        <v>586</v>
      </c>
      <c r="T42" s="296">
        <v>474</v>
      </c>
      <c r="U42" s="297">
        <v>362</v>
      </c>
      <c r="V42" s="298"/>
      <c r="W42" s="294" t="s">
        <v>145</v>
      </c>
      <c r="X42" s="297">
        <v>324</v>
      </c>
      <c r="Y42" s="296">
        <v>224</v>
      </c>
      <c r="Z42" s="257"/>
      <c r="AA42" s="257"/>
    </row>
    <row r="43" spans="1:27">
      <c r="A43" s="11" t="s">
        <v>53</v>
      </c>
      <c r="B43" s="245"/>
      <c r="C43" s="206"/>
      <c r="D43" s="246"/>
      <c r="E43" s="247"/>
      <c r="F43" s="247"/>
      <c r="G43" s="247"/>
      <c r="H43" s="247"/>
      <c r="I43" s="248"/>
      <c r="J43" s="209"/>
      <c r="K43" s="245"/>
      <c r="L43" s="206"/>
      <c r="M43" s="246"/>
      <c r="N43" s="210"/>
      <c r="O43" s="210"/>
      <c r="P43" s="211"/>
      <c r="Q43" s="1082" t="s">
        <v>116</v>
      </c>
      <c r="R43" s="212" t="s">
        <v>117</v>
      </c>
      <c r="S43" s="246"/>
      <c r="T43" s="210"/>
      <c r="U43" s="211"/>
      <c r="V43" s="1082" t="s">
        <v>116</v>
      </c>
      <c r="W43" s="212" t="s">
        <v>117</v>
      </c>
      <c r="X43" s="299">
        <v>293066</v>
      </c>
      <c r="Y43" s="299">
        <v>415829</v>
      </c>
    </row>
    <row r="44" spans="1:27">
      <c r="A44" s="11"/>
      <c r="B44" s="37"/>
      <c r="C44" s="11"/>
      <c r="D44" s="258"/>
      <c r="E44" s="259"/>
      <c r="F44" s="259"/>
      <c r="G44" s="259"/>
      <c r="H44" s="259"/>
      <c r="I44" s="260"/>
      <c r="J44" s="172"/>
      <c r="K44" s="37"/>
      <c r="L44" s="11"/>
      <c r="M44" s="258"/>
      <c r="N44" s="173"/>
      <c r="O44" s="173"/>
      <c r="P44" s="174"/>
      <c r="Q44" s="1073"/>
      <c r="R44" s="219" t="s">
        <v>118</v>
      </c>
      <c r="S44" s="258"/>
      <c r="T44" s="173"/>
      <c r="U44" s="174"/>
      <c r="V44" s="1073"/>
      <c r="W44" s="219" t="s">
        <v>118</v>
      </c>
      <c r="X44" s="260">
        <v>98111</v>
      </c>
      <c r="Y44" s="260">
        <v>110583</v>
      </c>
    </row>
    <row r="45" spans="1:27">
      <c r="A45" s="11"/>
      <c r="B45" s="37"/>
      <c r="C45" s="11"/>
      <c r="D45" s="258"/>
      <c r="E45" s="259"/>
      <c r="F45" s="259"/>
      <c r="G45" s="259"/>
      <c r="H45" s="259"/>
      <c r="I45" s="260"/>
      <c r="J45" s="172"/>
      <c r="K45" s="37"/>
      <c r="L45" s="11"/>
      <c r="M45" s="258"/>
      <c r="N45" s="173"/>
      <c r="O45" s="173"/>
      <c r="P45" s="174"/>
      <c r="Q45" s="1076"/>
      <c r="R45" s="222" t="s">
        <v>82</v>
      </c>
      <c r="S45" s="258"/>
      <c r="T45" s="173"/>
      <c r="U45" s="174"/>
      <c r="V45" s="1076"/>
      <c r="W45" s="222" t="s">
        <v>82</v>
      </c>
      <c r="X45" s="300">
        <v>391177</v>
      </c>
      <c r="Y45" s="300">
        <v>526412</v>
      </c>
    </row>
    <row r="46" spans="1:27">
      <c r="A46" s="11"/>
      <c r="B46" s="37"/>
      <c r="C46" s="11"/>
      <c r="D46" s="258"/>
      <c r="E46" s="259"/>
      <c r="F46" s="259"/>
      <c r="G46" s="259"/>
      <c r="H46" s="259"/>
      <c r="I46" s="260"/>
      <c r="J46" s="172"/>
      <c r="K46" s="37"/>
      <c r="L46" s="11"/>
      <c r="M46" s="258"/>
      <c r="N46" s="173"/>
      <c r="O46" s="173"/>
      <c r="P46" s="174"/>
      <c r="Q46" s="1073" t="s">
        <v>146</v>
      </c>
      <c r="R46" s="270" t="s">
        <v>121</v>
      </c>
      <c r="S46" s="258"/>
      <c r="T46" s="173"/>
      <c r="U46" s="174"/>
      <c r="V46" s="1073" t="s">
        <v>146</v>
      </c>
      <c r="W46" s="270" t="s">
        <v>121</v>
      </c>
      <c r="X46" s="260">
        <v>262526</v>
      </c>
      <c r="Y46" s="260">
        <v>292157</v>
      </c>
    </row>
    <row r="47" spans="1:27">
      <c r="A47" s="11"/>
      <c r="B47" s="37"/>
      <c r="C47" s="11"/>
      <c r="D47" s="258"/>
      <c r="E47" s="259"/>
      <c r="F47" s="259"/>
      <c r="G47" s="259"/>
      <c r="H47" s="259"/>
      <c r="I47" s="260"/>
      <c r="J47" s="172"/>
      <c r="K47" s="37"/>
      <c r="L47" s="11"/>
      <c r="M47" s="258"/>
      <c r="N47" s="173"/>
      <c r="O47" s="173"/>
      <c r="P47" s="174"/>
      <c r="Q47" s="1076"/>
      <c r="R47" s="228" t="s">
        <v>122</v>
      </c>
      <c r="S47" s="258"/>
      <c r="T47" s="173"/>
      <c r="U47" s="174"/>
      <c r="V47" s="1076"/>
      <c r="W47" s="228" t="s">
        <v>122</v>
      </c>
      <c r="X47" s="301">
        <v>237304</v>
      </c>
      <c r="Y47" s="301">
        <v>271202</v>
      </c>
    </row>
    <row r="48" spans="1:27">
      <c r="A48" s="11"/>
      <c r="B48" s="37"/>
      <c r="C48" s="11"/>
      <c r="D48" s="258"/>
      <c r="E48" s="259"/>
      <c r="F48" s="259"/>
      <c r="G48" s="259"/>
      <c r="H48" s="259"/>
      <c r="I48" s="260"/>
      <c r="J48" s="172"/>
      <c r="K48" s="37"/>
      <c r="L48" s="11"/>
      <c r="M48" s="258"/>
      <c r="N48" s="173"/>
      <c r="O48" s="173"/>
      <c r="P48" s="174"/>
      <c r="Q48" s="1073" t="s">
        <v>123</v>
      </c>
      <c r="R48" s="229" t="s">
        <v>117</v>
      </c>
      <c r="S48" s="258"/>
      <c r="T48" s="173"/>
      <c r="U48" s="174"/>
      <c r="V48" s="1073" t="s">
        <v>123</v>
      </c>
      <c r="W48" s="229" t="s">
        <v>117</v>
      </c>
      <c r="X48" s="302">
        <v>79767</v>
      </c>
      <c r="Y48" s="302">
        <v>112347</v>
      </c>
    </row>
    <row r="49" spans="1:25">
      <c r="A49" s="11"/>
      <c r="B49" s="37"/>
      <c r="C49" s="11"/>
      <c r="D49" s="258"/>
      <c r="E49" s="259"/>
      <c r="F49" s="259"/>
      <c r="G49" s="259"/>
      <c r="H49" s="259"/>
      <c r="I49" s="260"/>
      <c r="J49" s="172"/>
      <c r="K49" s="37"/>
      <c r="L49" s="11"/>
      <c r="M49" s="258"/>
      <c r="N49" s="173"/>
      <c r="O49" s="173"/>
      <c r="P49" s="174"/>
      <c r="Q49" s="1073"/>
      <c r="R49" s="219" t="s">
        <v>118</v>
      </c>
      <c r="S49" s="258"/>
      <c r="T49" s="173"/>
      <c r="U49" s="174"/>
      <c r="V49" s="1073"/>
      <c r="W49" s="219" t="s">
        <v>118</v>
      </c>
      <c r="X49" s="260">
        <v>55343</v>
      </c>
      <c r="Y49" s="260">
        <v>59766</v>
      </c>
    </row>
    <row r="50" spans="1:25">
      <c r="A50" s="11"/>
      <c r="B50" s="37"/>
      <c r="C50" s="11"/>
      <c r="D50" s="258"/>
      <c r="E50" s="259"/>
      <c r="F50" s="259"/>
      <c r="G50" s="259"/>
      <c r="H50" s="259"/>
      <c r="I50" s="260"/>
      <c r="J50" s="172"/>
      <c r="K50" s="37"/>
      <c r="L50" s="11"/>
      <c r="M50" s="258"/>
      <c r="N50" s="173"/>
      <c r="O50" s="173"/>
      <c r="P50" s="174"/>
      <c r="Q50" s="1076"/>
      <c r="R50" s="222" t="s">
        <v>82</v>
      </c>
      <c r="S50" s="258"/>
      <c r="T50" s="173"/>
      <c r="U50" s="174"/>
      <c r="V50" s="1076"/>
      <c r="W50" s="222" t="s">
        <v>82</v>
      </c>
      <c r="X50" s="300">
        <v>135110</v>
      </c>
      <c r="Y50" s="300">
        <v>172113</v>
      </c>
    </row>
    <row r="51" spans="1:25">
      <c r="A51" s="11"/>
      <c r="B51" s="37"/>
      <c r="C51" s="11"/>
      <c r="D51" s="258"/>
      <c r="E51" s="259"/>
      <c r="F51" s="259"/>
      <c r="G51" s="259"/>
      <c r="H51" s="259"/>
      <c r="I51" s="260"/>
      <c r="J51" s="172"/>
      <c r="K51" s="37"/>
      <c r="L51" s="11"/>
      <c r="M51" s="258"/>
      <c r="N51" s="173"/>
      <c r="O51" s="173"/>
      <c r="P51" s="174"/>
      <c r="Q51" s="1075" t="s">
        <v>147</v>
      </c>
      <c r="R51" s="270" t="s">
        <v>148</v>
      </c>
      <c r="S51" s="258"/>
      <c r="T51" s="173"/>
      <c r="U51" s="174"/>
      <c r="V51" s="1075" t="s">
        <v>147</v>
      </c>
      <c r="W51" s="270" t="s">
        <v>148</v>
      </c>
      <c r="X51" s="302">
        <v>12299</v>
      </c>
      <c r="Y51" s="302">
        <v>12850</v>
      </c>
    </row>
    <row r="52" spans="1:25">
      <c r="A52" s="11"/>
      <c r="B52" s="37"/>
      <c r="C52" s="11"/>
      <c r="D52" s="258"/>
      <c r="E52" s="259"/>
      <c r="F52" s="259"/>
      <c r="G52" s="259"/>
      <c r="H52" s="259"/>
      <c r="I52" s="260"/>
      <c r="J52" s="172"/>
      <c r="K52" s="37"/>
      <c r="L52" s="11"/>
      <c r="M52" s="258"/>
      <c r="N52" s="173"/>
      <c r="O52" s="173"/>
      <c r="P52" s="174"/>
      <c r="Q52" s="1076"/>
      <c r="R52" s="228" t="s">
        <v>149</v>
      </c>
      <c r="S52" s="258"/>
      <c r="T52" s="173"/>
      <c r="U52" s="174"/>
      <c r="V52" s="1076"/>
      <c r="W52" s="228" t="s">
        <v>149</v>
      </c>
      <c r="X52" s="303">
        <v>509</v>
      </c>
      <c r="Y52" s="303">
        <v>566</v>
      </c>
    </row>
    <row r="53" spans="1:25">
      <c r="A53" s="11"/>
      <c r="B53" s="37"/>
      <c r="C53" s="11"/>
      <c r="D53" s="258"/>
      <c r="E53" s="259"/>
      <c r="F53" s="259"/>
      <c r="G53" s="259"/>
      <c r="H53" s="259"/>
      <c r="I53" s="260"/>
      <c r="J53" s="172"/>
      <c r="K53" s="37"/>
      <c r="L53" s="11"/>
      <c r="M53" s="258"/>
      <c r="N53" s="173"/>
      <c r="O53" s="173"/>
      <c r="P53" s="174"/>
      <c r="Q53" s="1075" t="s">
        <v>128</v>
      </c>
      <c r="R53" s="224" t="s">
        <v>150</v>
      </c>
      <c r="S53" s="258"/>
      <c r="T53" s="173"/>
      <c r="U53" s="174"/>
      <c r="V53" s="1075" t="s">
        <v>128</v>
      </c>
      <c r="W53" s="224" t="s">
        <v>150</v>
      </c>
      <c r="X53" s="302">
        <v>10453</v>
      </c>
      <c r="Y53" s="302">
        <v>14553</v>
      </c>
    </row>
    <row r="54" spans="1:25" ht="13.8" thickBot="1">
      <c r="A54" s="11"/>
      <c r="B54" s="76"/>
      <c r="C54" s="71"/>
      <c r="D54" s="286"/>
      <c r="E54" s="287"/>
      <c r="F54" s="287"/>
      <c r="G54" s="287"/>
      <c r="H54" s="287"/>
      <c r="I54" s="288"/>
      <c r="J54" s="289"/>
      <c r="K54" s="76"/>
      <c r="L54" s="71"/>
      <c r="M54" s="286"/>
      <c r="N54" s="291"/>
      <c r="O54" s="291"/>
      <c r="P54" s="292"/>
      <c r="Q54" s="1073"/>
      <c r="R54" s="219" t="s">
        <v>151</v>
      </c>
      <c r="S54" s="286"/>
      <c r="T54" s="291"/>
      <c r="U54" s="292"/>
      <c r="V54" s="1073"/>
      <c r="W54" s="219" t="s">
        <v>151</v>
      </c>
      <c r="X54" s="288">
        <v>393</v>
      </c>
      <c r="Y54" s="288">
        <v>325</v>
      </c>
    </row>
    <row r="55" spans="1:25">
      <c r="A55" s="206" t="s">
        <v>100</v>
      </c>
      <c r="B55" s="245" t="s">
        <v>152</v>
      </c>
      <c r="C55" s="206"/>
      <c r="D55" s="207">
        <v>174843</v>
      </c>
      <c r="E55" s="208">
        <v>187978</v>
      </c>
      <c r="F55" s="208">
        <v>209180</v>
      </c>
      <c r="G55" s="208">
        <v>230326</v>
      </c>
      <c r="H55" s="208">
        <v>238438</v>
      </c>
      <c r="I55" s="208">
        <v>249649</v>
      </c>
      <c r="J55" s="209">
        <v>271624</v>
      </c>
      <c r="K55" s="245" t="s">
        <v>152</v>
      </c>
      <c r="L55" s="304"/>
      <c r="M55" s="207">
        <v>288033</v>
      </c>
      <c r="N55" s="210">
        <v>288530</v>
      </c>
      <c r="O55" s="210">
        <v>302659</v>
      </c>
      <c r="P55" s="211">
        <v>323379</v>
      </c>
      <c r="Q55" s="245" t="s">
        <v>152</v>
      </c>
      <c r="R55" s="304"/>
      <c r="S55" s="213">
        <v>394492</v>
      </c>
      <c r="T55" s="171">
        <v>436947</v>
      </c>
      <c r="U55" s="171">
        <v>466403</v>
      </c>
      <c r="V55" s="245" t="s">
        <v>152</v>
      </c>
      <c r="W55" s="304"/>
      <c r="X55" s="173">
        <v>445245</v>
      </c>
      <c r="Y55" s="208">
        <v>579088</v>
      </c>
    </row>
    <row r="56" spans="1:25">
      <c r="A56" s="11"/>
      <c r="B56" s="236" t="s">
        <v>153</v>
      </c>
      <c r="C56" s="58"/>
      <c r="D56" s="187">
        <v>8945</v>
      </c>
      <c r="E56" s="188">
        <v>11671</v>
      </c>
      <c r="F56" s="188">
        <v>13030</v>
      </c>
      <c r="G56" s="188">
        <v>13744</v>
      </c>
      <c r="H56" s="188">
        <v>15443</v>
      </c>
      <c r="I56" s="188">
        <v>18179</v>
      </c>
      <c r="J56" s="189">
        <v>17505</v>
      </c>
      <c r="K56" s="88" t="s">
        <v>154</v>
      </c>
      <c r="L56" s="11"/>
      <c r="M56" s="187">
        <v>21932</v>
      </c>
      <c r="N56" s="190">
        <v>17030</v>
      </c>
      <c r="O56" s="190">
        <v>11427</v>
      </c>
      <c r="P56" s="191">
        <v>7124</v>
      </c>
      <c r="Q56" s="236" t="s">
        <v>153</v>
      </c>
      <c r="R56" s="11"/>
      <c r="S56" s="305">
        <v>3107</v>
      </c>
      <c r="T56" s="188">
        <v>3087</v>
      </c>
      <c r="U56" s="188">
        <v>1930</v>
      </c>
      <c r="V56" s="236" t="s">
        <v>153</v>
      </c>
      <c r="W56" s="11"/>
      <c r="X56" s="190">
        <v>1452</v>
      </c>
      <c r="Y56" s="188">
        <v>1448</v>
      </c>
    </row>
    <row r="57" spans="1:25">
      <c r="A57" s="11"/>
      <c r="B57" s="1077" t="s">
        <v>112</v>
      </c>
      <c r="C57" s="58" t="s">
        <v>155</v>
      </c>
      <c r="D57" s="187">
        <v>3500</v>
      </c>
      <c r="E57" s="188">
        <v>4328</v>
      </c>
      <c r="F57" s="188">
        <v>3889</v>
      </c>
      <c r="G57" s="188">
        <v>3961</v>
      </c>
      <c r="H57" s="188">
        <v>2860</v>
      </c>
      <c r="I57" s="188">
        <v>3762</v>
      </c>
      <c r="J57" s="189">
        <v>3253</v>
      </c>
      <c r="K57" s="1077" t="s">
        <v>112</v>
      </c>
      <c r="L57" s="89" t="s">
        <v>156</v>
      </c>
      <c r="M57" s="187">
        <v>2683</v>
      </c>
      <c r="N57" s="190">
        <v>2387</v>
      </c>
      <c r="O57" s="190">
        <v>2834</v>
      </c>
      <c r="P57" s="191">
        <v>3349</v>
      </c>
      <c r="Q57" s="1077" t="s">
        <v>112</v>
      </c>
      <c r="R57" s="89" t="s">
        <v>156</v>
      </c>
      <c r="S57" s="305">
        <v>5078</v>
      </c>
      <c r="T57" s="188">
        <v>7550</v>
      </c>
      <c r="U57" s="188">
        <v>14773</v>
      </c>
      <c r="V57" s="1077" t="s">
        <v>112</v>
      </c>
      <c r="W57" s="89" t="s">
        <v>156</v>
      </c>
      <c r="X57" s="190">
        <v>14022</v>
      </c>
      <c r="Y57" s="188">
        <v>13365</v>
      </c>
    </row>
    <row r="58" spans="1:25">
      <c r="A58" s="11"/>
      <c r="B58" s="1078"/>
      <c r="C58" s="65" t="s">
        <v>157</v>
      </c>
      <c r="D58" s="306">
        <v>3067</v>
      </c>
      <c r="E58" s="185">
        <v>2911</v>
      </c>
      <c r="F58" s="185">
        <v>4286</v>
      </c>
      <c r="G58" s="185">
        <v>4689</v>
      </c>
      <c r="H58" s="185">
        <v>5134</v>
      </c>
      <c r="I58" s="185">
        <v>4978</v>
      </c>
      <c r="J58" s="307">
        <v>4851</v>
      </c>
      <c r="K58" s="1078"/>
      <c r="L58" s="99" t="s">
        <v>158</v>
      </c>
      <c r="M58" s="306">
        <v>3737</v>
      </c>
      <c r="N58" s="186">
        <v>3355</v>
      </c>
      <c r="O58" s="186">
        <v>2937</v>
      </c>
      <c r="P58" s="191">
        <v>2874</v>
      </c>
      <c r="Q58" s="1078"/>
      <c r="R58" s="99" t="s">
        <v>158</v>
      </c>
      <c r="S58" s="305">
        <v>3757</v>
      </c>
      <c r="T58" s="188">
        <v>4876</v>
      </c>
      <c r="U58" s="188">
        <v>7071</v>
      </c>
      <c r="V58" s="1078"/>
      <c r="W58" s="99" t="s">
        <v>158</v>
      </c>
      <c r="X58" s="190">
        <v>7461</v>
      </c>
      <c r="Y58" s="188">
        <v>7861</v>
      </c>
    </row>
    <row r="59" spans="1:25">
      <c r="A59" s="11"/>
      <c r="B59" s="1078"/>
      <c r="C59" s="59" t="s">
        <v>159</v>
      </c>
      <c r="D59" s="308">
        <v>2297</v>
      </c>
      <c r="E59" s="226">
        <v>1953</v>
      </c>
      <c r="F59" s="309" t="s">
        <v>131</v>
      </c>
      <c r="G59" s="309" t="s">
        <v>131</v>
      </c>
      <c r="H59" s="309" t="s">
        <v>131</v>
      </c>
      <c r="I59" s="309" t="s">
        <v>131</v>
      </c>
      <c r="J59" s="310" t="s">
        <v>131</v>
      </c>
      <c r="K59" s="1078"/>
      <c r="L59" s="28" t="s">
        <v>160</v>
      </c>
      <c r="M59" s="311">
        <v>101</v>
      </c>
      <c r="N59" s="235">
        <v>70</v>
      </c>
      <c r="O59" s="235">
        <v>94</v>
      </c>
      <c r="P59" s="191">
        <v>129</v>
      </c>
      <c r="Q59" s="1078"/>
      <c r="R59" s="28" t="s">
        <v>160</v>
      </c>
      <c r="S59" s="305">
        <v>61</v>
      </c>
      <c r="T59" s="188">
        <v>63</v>
      </c>
      <c r="U59" s="188">
        <v>54</v>
      </c>
      <c r="V59" s="1078"/>
      <c r="W59" s="28" t="s">
        <v>160</v>
      </c>
      <c r="X59" s="190">
        <v>48</v>
      </c>
      <c r="Y59" s="188">
        <v>73</v>
      </c>
    </row>
    <row r="60" spans="1:25" ht="13.8" thickBot="1">
      <c r="A60" s="11"/>
      <c r="B60" s="1080"/>
      <c r="C60" s="71" t="s">
        <v>161</v>
      </c>
      <c r="D60" s="290">
        <v>6042</v>
      </c>
      <c r="E60" s="312">
        <v>7852</v>
      </c>
      <c r="F60" s="312">
        <v>8908</v>
      </c>
      <c r="G60" s="312">
        <v>8180</v>
      </c>
      <c r="H60" s="313" t="s">
        <v>131</v>
      </c>
      <c r="I60" s="313" t="s">
        <v>131</v>
      </c>
      <c r="J60" s="314" t="s">
        <v>131</v>
      </c>
      <c r="K60" s="1080"/>
      <c r="L60" s="44" t="s">
        <v>162</v>
      </c>
      <c r="M60" s="315">
        <v>154</v>
      </c>
      <c r="N60" s="269">
        <v>99</v>
      </c>
      <c r="O60" s="269">
        <v>96</v>
      </c>
      <c r="P60" s="191">
        <v>107</v>
      </c>
      <c r="Q60" s="1080"/>
      <c r="R60" s="44" t="s">
        <v>162</v>
      </c>
      <c r="S60" s="305">
        <v>83</v>
      </c>
      <c r="T60" s="188">
        <v>74</v>
      </c>
      <c r="U60" s="188">
        <v>60</v>
      </c>
      <c r="V60" s="1080"/>
      <c r="W60" s="44" t="s">
        <v>162</v>
      </c>
      <c r="X60" s="190">
        <v>54</v>
      </c>
      <c r="Y60" s="188">
        <v>54</v>
      </c>
    </row>
    <row r="61" spans="1:25">
      <c r="A61" s="11"/>
      <c r="B61" s="1081" t="s">
        <v>163</v>
      </c>
      <c r="C61" s="206" t="s">
        <v>155</v>
      </c>
      <c r="D61" s="207">
        <v>116</v>
      </c>
      <c r="E61" s="208">
        <v>282</v>
      </c>
      <c r="F61" s="208">
        <v>165</v>
      </c>
      <c r="G61" s="208">
        <v>78</v>
      </c>
      <c r="H61" s="208">
        <v>137</v>
      </c>
      <c r="I61" s="208">
        <v>126</v>
      </c>
      <c r="J61" s="209">
        <v>108</v>
      </c>
      <c r="K61" s="316"/>
      <c r="L61" s="316"/>
      <c r="M61" s="207"/>
      <c r="N61" s="210"/>
      <c r="O61" s="210"/>
      <c r="P61" s="211"/>
      <c r="Q61" s="1081" t="s">
        <v>163</v>
      </c>
      <c r="R61" s="316"/>
      <c r="S61" s="317" t="s">
        <v>164</v>
      </c>
      <c r="T61" s="247" t="s">
        <v>164</v>
      </c>
      <c r="U61" s="247" t="s">
        <v>164</v>
      </c>
      <c r="V61" s="1081" t="s">
        <v>163</v>
      </c>
      <c r="W61" s="316"/>
      <c r="X61" s="249" t="s">
        <v>164</v>
      </c>
      <c r="Y61" s="247" t="s">
        <v>164</v>
      </c>
    </row>
    <row r="62" spans="1:25">
      <c r="A62" s="11"/>
      <c r="B62" s="1078"/>
      <c r="C62" s="24" t="s">
        <v>157</v>
      </c>
      <c r="D62" s="178">
        <v>135</v>
      </c>
      <c r="E62" s="179">
        <v>124</v>
      </c>
      <c r="F62" s="179">
        <v>191</v>
      </c>
      <c r="G62" s="179">
        <v>187</v>
      </c>
      <c r="H62" s="179">
        <v>189</v>
      </c>
      <c r="I62" s="179">
        <v>180</v>
      </c>
      <c r="J62" s="180">
        <v>155</v>
      </c>
      <c r="K62" s="36"/>
      <c r="L62" s="36"/>
      <c r="M62" s="170"/>
      <c r="N62" s="173"/>
      <c r="O62" s="173"/>
      <c r="P62" s="174"/>
      <c r="Q62" s="1078"/>
      <c r="R62" s="36"/>
      <c r="S62" s="318" t="s">
        <v>164</v>
      </c>
      <c r="T62" s="259" t="s">
        <v>164</v>
      </c>
      <c r="U62" s="259" t="s">
        <v>164</v>
      </c>
      <c r="V62" s="1078"/>
      <c r="W62" s="36"/>
      <c r="X62" s="261" t="s">
        <v>164</v>
      </c>
      <c r="Y62" s="259" t="s">
        <v>164</v>
      </c>
    </row>
    <row r="63" spans="1:25">
      <c r="A63" s="11"/>
      <c r="B63" s="1079"/>
      <c r="C63" s="40" t="s">
        <v>161</v>
      </c>
      <c r="D63" s="319">
        <v>314</v>
      </c>
      <c r="E63" s="320">
        <v>296</v>
      </c>
      <c r="F63" s="320">
        <v>425</v>
      </c>
      <c r="G63" s="320">
        <v>316</v>
      </c>
      <c r="H63" s="313" t="s">
        <v>131</v>
      </c>
      <c r="I63" s="313" t="s">
        <v>131</v>
      </c>
      <c r="J63" s="314" t="s">
        <v>131</v>
      </c>
      <c r="K63" s="321"/>
      <c r="L63" s="321"/>
      <c r="M63" s="322"/>
      <c r="N63" s="323"/>
      <c r="O63" s="323"/>
      <c r="P63" s="324"/>
      <c r="Q63" s="1079"/>
      <c r="R63" s="321"/>
      <c r="S63" s="325" t="s">
        <v>164</v>
      </c>
      <c r="T63" s="313" t="s">
        <v>164</v>
      </c>
      <c r="U63" s="313" t="s">
        <v>164</v>
      </c>
      <c r="V63" s="1079"/>
      <c r="W63" s="321"/>
      <c r="X63" s="323" t="s">
        <v>164</v>
      </c>
      <c r="Y63" s="313" t="s">
        <v>164</v>
      </c>
    </row>
    <row r="64" spans="1:25">
      <c r="A64" s="37"/>
      <c r="B64" s="1078" t="s">
        <v>165</v>
      </c>
      <c r="C64" s="11" t="s">
        <v>166</v>
      </c>
      <c r="D64" s="170">
        <v>53</v>
      </c>
      <c r="E64" s="171">
        <v>51</v>
      </c>
      <c r="F64" s="171">
        <v>51</v>
      </c>
      <c r="G64" s="171">
        <v>69</v>
      </c>
      <c r="H64" s="171">
        <v>60</v>
      </c>
      <c r="I64" s="171">
        <v>49</v>
      </c>
      <c r="J64" s="172">
        <v>49</v>
      </c>
      <c r="K64" s="1078" t="s">
        <v>167</v>
      </c>
      <c r="L64" s="11" t="s">
        <v>166</v>
      </c>
      <c r="M64" s="170">
        <v>60</v>
      </c>
      <c r="N64" s="173">
        <v>66</v>
      </c>
      <c r="O64" s="173">
        <v>47</v>
      </c>
      <c r="P64" s="174">
        <v>64</v>
      </c>
      <c r="Q64" s="1078" t="s">
        <v>165</v>
      </c>
      <c r="R64" s="11" t="s">
        <v>166</v>
      </c>
      <c r="S64" s="199">
        <v>51</v>
      </c>
      <c r="T64" s="171">
        <v>79</v>
      </c>
      <c r="U64" s="171">
        <v>179</v>
      </c>
      <c r="V64" s="1078" t="s">
        <v>165</v>
      </c>
      <c r="W64" s="11" t="s">
        <v>166</v>
      </c>
      <c r="X64" s="173">
        <v>150</v>
      </c>
      <c r="Y64" s="171">
        <v>136</v>
      </c>
    </row>
    <row r="65" spans="1:25">
      <c r="A65" s="37"/>
      <c r="B65" s="1078"/>
      <c r="C65" s="24" t="s">
        <v>168</v>
      </c>
      <c r="D65" s="178">
        <v>61</v>
      </c>
      <c r="E65" s="179">
        <v>71</v>
      </c>
      <c r="F65" s="179">
        <v>40</v>
      </c>
      <c r="G65" s="179">
        <v>78</v>
      </c>
      <c r="H65" s="179">
        <v>49</v>
      </c>
      <c r="I65" s="179">
        <v>62</v>
      </c>
      <c r="J65" s="180">
        <v>55</v>
      </c>
      <c r="K65" s="1078"/>
      <c r="L65" s="24" t="s">
        <v>168</v>
      </c>
      <c r="M65" s="178">
        <v>54</v>
      </c>
      <c r="N65" s="181">
        <v>61</v>
      </c>
      <c r="O65" s="181">
        <v>53</v>
      </c>
      <c r="P65" s="182">
        <v>59</v>
      </c>
      <c r="Q65" s="1078"/>
      <c r="R65" s="24" t="s">
        <v>168</v>
      </c>
      <c r="S65" s="183">
        <v>58</v>
      </c>
      <c r="T65" s="179">
        <v>62</v>
      </c>
      <c r="U65" s="179">
        <v>73</v>
      </c>
      <c r="V65" s="1078"/>
      <c r="W65" s="24" t="s">
        <v>168</v>
      </c>
      <c r="X65" s="181">
        <v>150</v>
      </c>
      <c r="Y65" s="179">
        <v>111</v>
      </c>
    </row>
    <row r="66" spans="1:25" ht="13.8" thickBot="1">
      <c r="A66" s="76"/>
      <c r="B66" s="1080"/>
      <c r="C66" s="71" t="s">
        <v>169</v>
      </c>
      <c r="D66" s="290">
        <v>34</v>
      </c>
      <c r="E66" s="312">
        <v>36</v>
      </c>
      <c r="F66" s="312">
        <v>47</v>
      </c>
      <c r="G66" s="312">
        <v>38</v>
      </c>
      <c r="H66" s="312">
        <v>49</v>
      </c>
      <c r="I66" s="312">
        <v>40</v>
      </c>
      <c r="J66" s="289">
        <v>33</v>
      </c>
      <c r="K66" s="1080"/>
      <c r="L66" s="71" t="s">
        <v>169</v>
      </c>
      <c r="M66" s="290">
        <v>39</v>
      </c>
      <c r="N66" s="326">
        <v>42</v>
      </c>
      <c r="O66" s="326">
        <v>47</v>
      </c>
      <c r="P66" s="327">
        <v>58</v>
      </c>
      <c r="Q66" s="1080"/>
      <c r="R66" s="71" t="s">
        <v>169</v>
      </c>
      <c r="S66" s="328">
        <v>43</v>
      </c>
      <c r="T66" s="312">
        <v>60</v>
      </c>
      <c r="U66" s="312">
        <v>143</v>
      </c>
      <c r="V66" s="1080"/>
      <c r="W66" s="71" t="s">
        <v>169</v>
      </c>
      <c r="X66" s="326">
        <v>166</v>
      </c>
      <c r="Y66" s="312">
        <v>197</v>
      </c>
    </row>
    <row r="68" spans="1:25">
      <c r="A68" s="80"/>
    </row>
  </sheetData>
  <mergeCells count="47">
    <mergeCell ref="B64:B66"/>
    <mergeCell ref="K64:K66"/>
    <mergeCell ref="Q64:Q66"/>
    <mergeCell ref="V64:V66"/>
    <mergeCell ref="V48:V50"/>
    <mergeCell ref="B61:B63"/>
    <mergeCell ref="Q61:Q63"/>
    <mergeCell ref="V61:V63"/>
    <mergeCell ref="B57:B60"/>
    <mergeCell ref="K57:K60"/>
    <mergeCell ref="Q57:Q60"/>
    <mergeCell ref="V57:V60"/>
    <mergeCell ref="Q51:Q52"/>
    <mergeCell ref="V51:V52"/>
    <mergeCell ref="Q53:Q54"/>
    <mergeCell ref="V53:V54"/>
    <mergeCell ref="Q48:Q50"/>
    <mergeCell ref="B26:B28"/>
    <mergeCell ref="K26:K28"/>
    <mergeCell ref="Q27:Q28"/>
    <mergeCell ref="V27:V28"/>
    <mergeCell ref="Q29:Q30"/>
    <mergeCell ref="V29:V30"/>
    <mergeCell ref="Q43:Q45"/>
    <mergeCell ref="V43:V45"/>
    <mergeCell ref="Q46:Q47"/>
    <mergeCell ref="V46:V47"/>
    <mergeCell ref="Q21:Q23"/>
    <mergeCell ref="V21:V23"/>
    <mergeCell ref="Q24:Q26"/>
    <mergeCell ref="V24:V26"/>
    <mergeCell ref="B18:B20"/>
    <mergeCell ref="K18:K20"/>
    <mergeCell ref="Q18:Q20"/>
    <mergeCell ref="V18:V20"/>
    <mergeCell ref="B6:B9"/>
    <mergeCell ref="K6:K9"/>
    <mergeCell ref="Q6:Q9"/>
    <mergeCell ref="V6:V9"/>
    <mergeCell ref="B14:B17"/>
    <mergeCell ref="K14:K17"/>
    <mergeCell ref="Q14:Q17"/>
    <mergeCell ref="V14:V17"/>
    <mergeCell ref="B10:B13"/>
    <mergeCell ref="K10:K13"/>
    <mergeCell ref="Q10:Q13"/>
    <mergeCell ref="V10:V13"/>
  </mergeCells>
  <phoneticPr fontId="0" type="noConversion"/>
  <pageMargins left="0.28999999999999998" right="0.25" top="1" bottom="1" header="0.51200000000000001" footer="0.51200000000000001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zoomScale="85" zoomScaleNormal="100" workbookViewId="0">
      <selection activeCell="Q21" sqref="Q21"/>
    </sheetView>
  </sheetViews>
  <sheetFormatPr defaultRowHeight="13.2"/>
  <cols>
    <col min="1" max="1" width="14.44140625" style="2" customWidth="1"/>
    <col min="2" max="2" width="20.109375" style="2" bestFit="1" customWidth="1"/>
    <col min="3" max="11" width="10.77734375" style="2" customWidth="1"/>
    <col min="12" max="12" width="10.21875" style="2" customWidth="1"/>
    <col min="13" max="13" width="10.33203125" style="2" bestFit="1" customWidth="1"/>
    <col min="14" max="15" width="10.33203125" style="2" customWidth="1"/>
    <col min="16" max="16" width="10.33203125" style="64" bestFit="1" customWidth="1"/>
    <col min="17" max="17" width="10.6640625" style="2" customWidth="1"/>
    <col min="18" max="16384" width="8.88671875" style="2"/>
  </cols>
  <sheetData>
    <row r="1" spans="1:18">
      <c r="A1" s="1" t="s">
        <v>170</v>
      </c>
    </row>
    <row r="2" spans="1:18">
      <c r="A2" s="2" t="s">
        <v>171</v>
      </c>
    </row>
    <row r="3" spans="1:18">
      <c r="A3" s="1" t="s">
        <v>172</v>
      </c>
    </row>
    <row r="4" spans="1:18" ht="13.8" thickBot="1">
      <c r="P4" s="2"/>
    </row>
    <row r="5" spans="1:18" s="10" customFormat="1">
      <c r="A5" s="3" t="s">
        <v>173</v>
      </c>
      <c r="B5" s="84" t="s">
        <v>79</v>
      </c>
      <c r="C5" s="8">
        <v>1996</v>
      </c>
      <c r="D5" s="5">
        <v>1997</v>
      </c>
      <c r="E5" s="5">
        <v>1998</v>
      </c>
      <c r="F5" s="5">
        <v>1999</v>
      </c>
      <c r="G5" s="5">
        <v>2000</v>
      </c>
      <c r="H5" s="9">
        <v>2001</v>
      </c>
      <c r="I5" s="7">
        <v>2002</v>
      </c>
      <c r="J5" s="83">
        <v>2003</v>
      </c>
      <c r="K5" s="5">
        <v>2004</v>
      </c>
      <c r="L5" s="9">
        <v>2005</v>
      </c>
      <c r="M5" s="8">
        <v>2006</v>
      </c>
      <c r="N5" s="9">
        <v>2007</v>
      </c>
      <c r="O5" s="9">
        <v>2008</v>
      </c>
      <c r="P5" s="9">
        <v>2009</v>
      </c>
      <c r="Q5" s="7">
        <v>2010</v>
      </c>
    </row>
    <row r="6" spans="1:18">
      <c r="A6" s="1083" t="s">
        <v>174</v>
      </c>
      <c r="B6" s="37" t="s">
        <v>175</v>
      </c>
      <c r="C6" s="39">
        <v>181520</v>
      </c>
      <c r="D6" s="34">
        <v>171999</v>
      </c>
      <c r="E6" s="34">
        <v>193428</v>
      </c>
      <c r="F6" s="34">
        <v>205240</v>
      </c>
      <c r="G6" s="34">
        <v>214173</v>
      </c>
      <c r="H6" s="54">
        <v>187579</v>
      </c>
      <c r="I6" s="38">
        <v>186619</v>
      </c>
      <c r="J6" s="113">
        <v>185284</v>
      </c>
      <c r="K6" s="34">
        <v>178220</v>
      </c>
      <c r="L6" s="54">
        <v>181560</v>
      </c>
      <c r="M6" s="39">
        <v>186599</v>
      </c>
      <c r="N6" s="54">
        <v>189326</v>
      </c>
      <c r="O6" s="54">
        <v>188514</v>
      </c>
      <c r="P6" s="54">
        <v>182361</v>
      </c>
      <c r="Q6" s="38">
        <v>170493</v>
      </c>
    </row>
    <row r="7" spans="1:18">
      <c r="A7" s="1084"/>
      <c r="B7" s="29" t="s">
        <v>176</v>
      </c>
      <c r="C7" s="31">
        <v>21183</v>
      </c>
      <c r="D7" s="26">
        <v>24112</v>
      </c>
      <c r="E7" s="26">
        <v>26371</v>
      </c>
      <c r="F7" s="26">
        <v>27415</v>
      </c>
      <c r="G7" s="26">
        <v>29428</v>
      </c>
      <c r="H7" s="32">
        <v>29981</v>
      </c>
      <c r="I7" s="30">
        <v>29837</v>
      </c>
      <c r="J7" s="93">
        <v>30428</v>
      </c>
      <c r="K7" s="26">
        <v>32238</v>
      </c>
      <c r="L7" s="32">
        <v>33557</v>
      </c>
      <c r="M7" s="31">
        <v>34438</v>
      </c>
      <c r="N7" s="32">
        <v>35789</v>
      </c>
      <c r="O7" s="32">
        <v>36652</v>
      </c>
      <c r="P7" s="32">
        <v>34032</v>
      </c>
      <c r="Q7" s="30">
        <v>38913</v>
      </c>
    </row>
    <row r="8" spans="1:18">
      <c r="A8" s="1084"/>
      <c r="B8" s="37" t="s">
        <v>177</v>
      </c>
      <c r="C8" s="39">
        <v>18994</v>
      </c>
      <c r="D8" s="34">
        <v>22481</v>
      </c>
      <c r="E8" s="34">
        <v>27179</v>
      </c>
      <c r="F8" s="34">
        <v>30557</v>
      </c>
      <c r="G8" s="34">
        <v>36003</v>
      </c>
      <c r="H8" s="54">
        <v>39133</v>
      </c>
      <c r="I8" s="38">
        <v>42512</v>
      </c>
      <c r="J8" s="113">
        <v>43887</v>
      </c>
      <c r="K8" s="34">
        <v>44631</v>
      </c>
      <c r="L8" s="54">
        <v>48035</v>
      </c>
      <c r="M8" s="39">
        <v>50848</v>
      </c>
      <c r="N8" s="54">
        <v>53936</v>
      </c>
      <c r="O8" s="54">
        <v>56848</v>
      </c>
      <c r="P8" s="54">
        <v>53515</v>
      </c>
      <c r="Q8" s="38">
        <v>28900</v>
      </c>
    </row>
    <row r="9" spans="1:18">
      <c r="A9" s="1086"/>
      <c r="B9" s="329" t="s">
        <v>82</v>
      </c>
      <c r="C9" s="107">
        <f>SUM(C6:C8)</f>
        <v>221697</v>
      </c>
      <c r="D9" s="105">
        <f>SUM(D6:D8)</f>
        <v>218592</v>
      </c>
      <c r="E9" s="105">
        <f t="shared" ref="E9:M9" si="0">SUM(E6:E8)</f>
        <v>246978</v>
      </c>
      <c r="F9" s="105">
        <f t="shared" si="0"/>
        <v>263212</v>
      </c>
      <c r="G9" s="105">
        <f t="shared" si="0"/>
        <v>279604</v>
      </c>
      <c r="H9" s="106">
        <f t="shared" si="0"/>
        <v>256693</v>
      </c>
      <c r="I9" s="109">
        <f t="shared" si="0"/>
        <v>258968</v>
      </c>
      <c r="J9" s="104">
        <f t="shared" si="0"/>
        <v>259599</v>
      </c>
      <c r="K9" s="105">
        <f>SUM(K6:K8)</f>
        <v>255089</v>
      </c>
      <c r="L9" s="106">
        <f t="shared" si="0"/>
        <v>263152</v>
      </c>
      <c r="M9" s="107">
        <f t="shared" si="0"/>
        <v>271885</v>
      </c>
      <c r="N9" s="106">
        <v>279051</v>
      </c>
      <c r="O9" s="106">
        <v>282014</v>
      </c>
      <c r="P9" s="106">
        <f>SUM(P6:P8)</f>
        <v>269908</v>
      </c>
      <c r="Q9" s="109">
        <f>SUM(Q6:Q8)</f>
        <v>238306</v>
      </c>
      <c r="R9" s="1"/>
    </row>
    <row r="10" spans="1:18">
      <c r="A10" s="1083" t="s">
        <v>178</v>
      </c>
      <c r="B10" s="37" t="s">
        <v>175</v>
      </c>
      <c r="C10" s="39">
        <v>403657</v>
      </c>
      <c r="D10" s="34">
        <v>407626</v>
      </c>
      <c r="E10" s="34">
        <v>431224</v>
      </c>
      <c r="F10" s="34">
        <v>427935</v>
      </c>
      <c r="G10" s="34">
        <v>464930</v>
      </c>
      <c r="H10" s="54">
        <v>468251</v>
      </c>
      <c r="I10" s="38">
        <v>446296</v>
      </c>
      <c r="J10" s="113">
        <v>445707</v>
      </c>
      <c r="K10" s="34">
        <v>452904</v>
      </c>
      <c r="L10" s="54">
        <v>459533</v>
      </c>
      <c r="M10" s="39">
        <v>438310</v>
      </c>
      <c r="N10" s="54">
        <v>423268</v>
      </c>
      <c r="O10" s="54">
        <v>419043</v>
      </c>
      <c r="P10" s="54">
        <v>374216</v>
      </c>
      <c r="Q10" s="38">
        <v>364531</v>
      </c>
    </row>
    <row r="11" spans="1:18">
      <c r="A11" s="1084"/>
      <c r="B11" s="29" t="s">
        <v>176</v>
      </c>
      <c r="C11" s="31">
        <v>9667</v>
      </c>
      <c r="D11" s="26">
        <v>10543</v>
      </c>
      <c r="E11" s="26">
        <v>10821</v>
      </c>
      <c r="F11" s="26">
        <v>11050</v>
      </c>
      <c r="G11" s="26">
        <v>12564</v>
      </c>
      <c r="H11" s="32">
        <v>14166</v>
      </c>
      <c r="I11" s="30">
        <v>11796</v>
      </c>
      <c r="J11" s="93">
        <v>11125</v>
      </c>
      <c r="K11" s="26">
        <v>12002</v>
      </c>
      <c r="L11" s="32">
        <v>11678</v>
      </c>
      <c r="M11" s="31">
        <v>10951</v>
      </c>
      <c r="N11" s="32">
        <v>10905</v>
      </c>
      <c r="O11" s="32">
        <v>11017</v>
      </c>
      <c r="P11" s="32">
        <v>8502</v>
      </c>
      <c r="Q11" s="30">
        <v>9743</v>
      </c>
    </row>
    <row r="12" spans="1:18">
      <c r="A12" s="1084"/>
      <c r="B12" s="37" t="s">
        <v>177</v>
      </c>
      <c r="C12" s="39">
        <v>3861</v>
      </c>
      <c r="D12" s="34">
        <v>4845</v>
      </c>
      <c r="E12" s="34">
        <v>6098</v>
      </c>
      <c r="F12" s="34">
        <v>7473</v>
      </c>
      <c r="G12" s="34">
        <v>9567</v>
      </c>
      <c r="H12" s="54">
        <v>11687</v>
      </c>
      <c r="I12" s="38">
        <v>14063</v>
      </c>
      <c r="J12" s="113">
        <v>17414</v>
      </c>
      <c r="K12" s="34">
        <v>20264</v>
      </c>
      <c r="L12" s="54">
        <v>24868</v>
      </c>
      <c r="M12" s="39">
        <v>27024</v>
      </c>
      <c r="N12" s="54">
        <v>27748</v>
      </c>
      <c r="O12" s="54">
        <v>28785</v>
      </c>
      <c r="P12" s="54">
        <v>29802</v>
      </c>
      <c r="Q12" s="38">
        <v>31523</v>
      </c>
    </row>
    <row r="13" spans="1:18">
      <c r="A13" s="1086"/>
      <c r="B13" s="329" t="s">
        <v>82</v>
      </c>
      <c r="C13" s="107">
        <f t="shared" ref="C13:M13" si="1">SUM(C10:C12)</f>
        <v>417185</v>
      </c>
      <c r="D13" s="105">
        <f t="shared" si="1"/>
        <v>423014</v>
      </c>
      <c r="E13" s="105">
        <f t="shared" si="1"/>
        <v>448143</v>
      </c>
      <c r="F13" s="105">
        <f t="shared" si="1"/>
        <v>446458</v>
      </c>
      <c r="G13" s="105">
        <f t="shared" si="1"/>
        <v>487061</v>
      </c>
      <c r="H13" s="106">
        <f t="shared" si="1"/>
        <v>494104</v>
      </c>
      <c r="I13" s="109">
        <f t="shared" si="1"/>
        <v>472155</v>
      </c>
      <c r="J13" s="104">
        <f t="shared" si="1"/>
        <v>474246</v>
      </c>
      <c r="K13" s="105">
        <f t="shared" si="1"/>
        <v>485170</v>
      </c>
      <c r="L13" s="106">
        <f t="shared" si="1"/>
        <v>496079</v>
      </c>
      <c r="M13" s="107">
        <f t="shared" si="1"/>
        <v>476285</v>
      </c>
      <c r="N13" s="106">
        <v>461921</v>
      </c>
      <c r="O13" s="106">
        <v>458845</v>
      </c>
      <c r="P13" s="106">
        <f>SUM(P10:P12)</f>
        <v>412520</v>
      </c>
      <c r="Q13" s="109">
        <f>SUM(Q10:Q12)</f>
        <v>405797</v>
      </c>
    </row>
    <row r="14" spans="1:18" s="64" customFormat="1">
      <c r="A14" s="1083" t="s">
        <v>179</v>
      </c>
      <c r="B14" s="37" t="s">
        <v>175</v>
      </c>
      <c r="C14" s="39"/>
      <c r="D14" s="34"/>
      <c r="E14" s="34"/>
      <c r="F14" s="34"/>
      <c r="G14" s="34"/>
      <c r="H14" s="54"/>
      <c r="I14" s="38"/>
      <c r="J14" s="113">
        <v>109172</v>
      </c>
      <c r="K14" s="34">
        <v>129559</v>
      </c>
      <c r="L14" s="54">
        <v>152831</v>
      </c>
      <c r="M14" s="39">
        <v>161402</v>
      </c>
      <c r="N14" s="54">
        <v>162429</v>
      </c>
      <c r="O14" s="54">
        <v>158777</v>
      </c>
      <c r="P14" s="54">
        <v>155243</v>
      </c>
      <c r="Q14" s="38">
        <v>162153</v>
      </c>
    </row>
    <row r="15" spans="1:18" s="64" customFormat="1">
      <c r="A15" s="1084"/>
      <c r="B15" s="29" t="s">
        <v>176</v>
      </c>
      <c r="C15" s="31"/>
      <c r="D15" s="26"/>
      <c r="E15" s="26"/>
      <c r="F15" s="26"/>
      <c r="G15" s="26"/>
      <c r="H15" s="32"/>
      <c r="I15" s="30"/>
      <c r="J15" s="93">
        <v>1473</v>
      </c>
      <c r="K15" s="26">
        <v>2176</v>
      </c>
      <c r="L15" s="32">
        <v>2984</v>
      </c>
      <c r="M15" s="31">
        <v>3374</v>
      </c>
      <c r="N15" s="32">
        <v>3262</v>
      </c>
      <c r="O15" s="32">
        <v>2368</v>
      </c>
      <c r="P15" s="32">
        <v>2184</v>
      </c>
      <c r="Q15" s="30">
        <v>2675</v>
      </c>
    </row>
    <row r="16" spans="1:18" s="64" customFormat="1">
      <c r="A16" s="1084"/>
      <c r="B16" s="37" t="s">
        <v>177</v>
      </c>
      <c r="C16" s="39"/>
      <c r="D16" s="34"/>
      <c r="E16" s="34"/>
      <c r="F16" s="34"/>
      <c r="G16" s="34"/>
      <c r="H16" s="54"/>
      <c r="I16" s="38"/>
      <c r="J16" s="113">
        <v>2949</v>
      </c>
      <c r="K16" s="34">
        <v>3558</v>
      </c>
      <c r="L16" s="54">
        <v>4689</v>
      </c>
      <c r="M16" s="39">
        <v>5946</v>
      </c>
      <c r="N16" s="54">
        <v>7064</v>
      </c>
      <c r="O16" s="54">
        <v>7900</v>
      </c>
      <c r="P16" s="54">
        <v>8035</v>
      </c>
      <c r="Q16" s="38">
        <v>9639</v>
      </c>
    </row>
    <row r="17" spans="1:17" s="64" customFormat="1">
      <c r="A17" s="1086"/>
      <c r="B17" s="329" t="s">
        <v>82</v>
      </c>
      <c r="C17" s="107"/>
      <c r="D17" s="105"/>
      <c r="E17" s="105"/>
      <c r="F17" s="105"/>
      <c r="G17" s="105"/>
      <c r="H17" s="106"/>
      <c r="I17" s="109"/>
      <c r="J17" s="104">
        <f>SUM(J14:J16)</f>
        <v>113594</v>
      </c>
      <c r="K17" s="105">
        <f>SUM(K14:K16)</f>
        <v>135293</v>
      </c>
      <c r="L17" s="106">
        <f>SUM(L14:L16)</f>
        <v>160504</v>
      </c>
      <c r="M17" s="107">
        <f>SUM(M14:M16)</f>
        <v>170722</v>
      </c>
      <c r="N17" s="106">
        <v>172755</v>
      </c>
      <c r="O17" s="106">
        <v>169045</v>
      </c>
      <c r="P17" s="106">
        <f>SUM(P14:P16)</f>
        <v>165462</v>
      </c>
      <c r="Q17" s="109">
        <f>SUM(Q14:Q16)</f>
        <v>174467</v>
      </c>
    </row>
    <row r="18" spans="1:17">
      <c r="A18" s="1083" t="s">
        <v>186</v>
      </c>
      <c r="B18" s="37" t="s">
        <v>175</v>
      </c>
      <c r="C18" s="39"/>
      <c r="D18" s="34"/>
      <c r="E18" s="34"/>
      <c r="F18" s="34"/>
      <c r="G18" s="34"/>
      <c r="H18" s="54"/>
      <c r="I18" s="38"/>
      <c r="J18" s="113"/>
      <c r="K18" s="34"/>
      <c r="L18" s="54"/>
      <c r="M18" s="39">
        <v>126243</v>
      </c>
      <c r="N18" s="54">
        <v>156739</v>
      </c>
      <c r="O18" s="54">
        <v>199092</v>
      </c>
      <c r="P18" s="54">
        <v>235708</v>
      </c>
      <c r="Q18" s="38">
        <v>299743</v>
      </c>
    </row>
    <row r="19" spans="1:17">
      <c r="A19" s="1084"/>
      <c r="B19" s="29" t="s">
        <v>176</v>
      </c>
      <c r="C19" s="31"/>
      <c r="D19" s="26"/>
      <c r="E19" s="26"/>
      <c r="F19" s="26"/>
      <c r="G19" s="26"/>
      <c r="H19" s="32"/>
      <c r="I19" s="30"/>
      <c r="J19" s="93"/>
      <c r="K19" s="26"/>
      <c r="L19" s="32"/>
      <c r="M19" s="31">
        <v>284</v>
      </c>
      <c r="N19" s="32">
        <v>397</v>
      </c>
      <c r="O19" s="32">
        <v>383</v>
      </c>
      <c r="P19" s="32">
        <v>385</v>
      </c>
      <c r="Q19" s="30">
        <v>468</v>
      </c>
    </row>
    <row r="20" spans="1:17">
      <c r="A20" s="1084"/>
      <c r="B20" s="37" t="s">
        <v>177</v>
      </c>
      <c r="C20" s="39"/>
      <c r="D20" s="34"/>
      <c r="E20" s="34"/>
      <c r="F20" s="34"/>
      <c r="G20" s="34"/>
      <c r="H20" s="54"/>
      <c r="I20" s="38"/>
      <c r="J20" s="113"/>
      <c r="K20" s="34"/>
      <c r="L20" s="54"/>
      <c r="M20" s="39">
        <v>3927</v>
      </c>
      <c r="N20" s="54">
        <v>5438</v>
      </c>
      <c r="O20" s="54">
        <v>6126</v>
      </c>
      <c r="P20" s="54">
        <v>7900</v>
      </c>
      <c r="Q20" s="38">
        <v>12917</v>
      </c>
    </row>
    <row r="21" spans="1:17">
      <c r="A21" s="1086"/>
      <c r="B21" s="329" t="s">
        <v>82</v>
      </c>
      <c r="C21" s="107"/>
      <c r="D21" s="105"/>
      <c r="E21" s="105"/>
      <c r="F21" s="105"/>
      <c r="G21" s="105"/>
      <c r="H21" s="106"/>
      <c r="I21" s="109"/>
      <c r="J21" s="104"/>
      <c r="K21" s="105"/>
      <c r="L21" s="106"/>
      <c r="M21" s="107">
        <f>SUM(M18:M20)</f>
        <v>130454</v>
      </c>
      <c r="N21" s="106">
        <f>SUM(N18:N20)</f>
        <v>162574</v>
      </c>
      <c r="O21" s="106">
        <f>SUM(O18:O20)</f>
        <v>205601</v>
      </c>
      <c r="P21" s="106">
        <f>SUM(P18:P20)</f>
        <v>243993</v>
      </c>
      <c r="Q21" s="109">
        <f>SUM(Q18:Q20)</f>
        <v>313128</v>
      </c>
    </row>
    <row r="22" spans="1:17">
      <c r="A22" s="1083" t="s">
        <v>180</v>
      </c>
      <c r="B22" s="37" t="s">
        <v>175</v>
      </c>
      <c r="C22" s="39">
        <v>153381</v>
      </c>
      <c r="D22" s="34">
        <v>160820</v>
      </c>
      <c r="E22" s="34">
        <v>191642</v>
      </c>
      <c r="F22" s="34">
        <v>204651</v>
      </c>
      <c r="G22" s="34">
        <v>224593</v>
      </c>
      <c r="H22" s="54">
        <v>219578</v>
      </c>
      <c r="I22" s="38">
        <v>217922</v>
      </c>
      <c r="J22" s="113">
        <v>226360</v>
      </c>
      <c r="K22" s="34">
        <v>218093</v>
      </c>
      <c r="L22" s="54">
        <v>244769</v>
      </c>
      <c r="M22" s="39">
        <v>255357</v>
      </c>
      <c r="N22" s="54">
        <v>273606</v>
      </c>
      <c r="O22" s="54">
        <v>261732</v>
      </c>
      <c r="P22" s="54">
        <v>247532</v>
      </c>
      <c r="Q22" s="38">
        <v>266278</v>
      </c>
    </row>
    <row r="23" spans="1:17">
      <c r="A23" s="1084"/>
      <c r="B23" s="29" t="s">
        <v>176</v>
      </c>
      <c r="C23" s="31">
        <v>9350</v>
      </c>
      <c r="D23" s="26">
        <v>9584</v>
      </c>
      <c r="E23" s="26">
        <v>10542</v>
      </c>
      <c r="F23" s="26">
        <v>10232</v>
      </c>
      <c r="G23" s="26">
        <v>10757</v>
      </c>
      <c r="H23" s="32">
        <v>10683</v>
      </c>
      <c r="I23" s="30">
        <v>9673</v>
      </c>
      <c r="J23" s="93">
        <v>10466</v>
      </c>
      <c r="K23" s="26">
        <v>10155</v>
      </c>
      <c r="L23" s="32">
        <v>10465</v>
      </c>
      <c r="M23" s="31">
        <v>9756</v>
      </c>
      <c r="N23" s="32">
        <v>9366</v>
      </c>
      <c r="O23" s="32">
        <v>9721</v>
      </c>
      <c r="P23" s="32">
        <v>8358</v>
      </c>
      <c r="Q23" s="30">
        <v>15861</v>
      </c>
    </row>
    <row r="24" spans="1:17">
      <c r="A24" s="1084"/>
      <c r="B24" s="37" t="s">
        <v>177</v>
      </c>
      <c r="C24" s="39">
        <v>20828</v>
      </c>
      <c r="D24" s="34">
        <v>22736</v>
      </c>
      <c r="E24" s="34">
        <v>28356</v>
      </c>
      <c r="F24" s="34">
        <v>31255</v>
      </c>
      <c r="G24" s="34">
        <v>38007</v>
      </c>
      <c r="H24" s="54">
        <v>43214</v>
      </c>
      <c r="I24" s="38">
        <v>41296</v>
      </c>
      <c r="J24" s="113">
        <v>41033</v>
      </c>
      <c r="K24" s="34">
        <v>43352</v>
      </c>
      <c r="L24" s="54">
        <v>46830</v>
      </c>
      <c r="M24" s="39">
        <v>51248</v>
      </c>
      <c r="N24" s="54">
        <v>53994</v>
      </c>
      <c r="O24" s="54">
        <v>51673</v>
      </c>
      <c r="P24" s="54">
        <v>45620</v>
      </c>
      <c r="Q24" s="38">
        <v>45218</v>
      </c>
    </row>
    <row r="25" spans="1:17">
      <c r="A25" s="1086"/>
      <c r="B25" s="329" t="s">
        <v>82</v>
      </c>
      <c r="C25" s="107">
        <f t="shared" ref="C25:M25" si="2">SUM(C22:C24)</f>
        <v>183559</v>
      </c>
      <c r="D25" s="105">
        <f t="shared" si="2"/>
        <v>193140</v>
      </c>
      <c r="E25" s="105">
        <f t="shared" si="2"/>
        <v>230540</v>
      </c>
      <c r="F25" s="105">
        <f t="shared" si="2"/>
        <v>246138</v>
      </c>
      <c r="G25" s="105">
        <f t="shared" si="2"/>
        <v>273357</v>
      </c>
      <c r="H25" s="106">
        <f t="shared" si="2"/>
        <v>273475</v>
      </c>
      <c r="I25" s="109">
        <f t="shared" si="2"/>
        <v>268891</v>
      </c>
      <c r="J25" s="104">
        <f t="shared" si="2"/>
        <v>277859</v>
      </c>
      <c r="K25" s="105">
        <f t="shared" si="2"/>
        <v>271600</v>
      </c>
      <c r="L25" s="106">
        <f t="shared" si="2"/>
        <v>302064</v>
      </c>
      <c r="M25" s="107">
        <f t="shared" si="2"/>
        <v>316361</v>
      </c>
      <c r="N25" s="106">
        <v>336966</v>
      </c>
      <c r="O25" s="106">
        <v>323126</v>
      </c>
      <c r="P25" s="106">
        <f>SUM(P22:P24)</f>
        <v>301510</v>
      </c>
      <c r="Q25" s="109">
        <f>SUM(Q22:Q24)</f>
        <v>327357</v>
      </c>
    </row>
    <row r="26" spans="1:17">
      <c r="A26" s="1083" t="s">
        <v>58</v>
      </c>
      <c r="B26" s="37" t="s">
        <v>175</v>
      </c>
      <c r="C26" s="39">
        <v>169128</v>
      </c>
      <c r="D26" s="34">
        <v>164961</v>
      </c>
      <c r="E26" s="34">
        <v>158162</v>
      </c>
      <c r="F26" s="34">
        <v>165906</v>
      </c>
      <c r="G26" s="34">
        <v>200961</v>
      </c>
      <c r="H26" s="54">
        <v>228152</v>
      </c>
      <c r="I26" s="38">
        <v>229745</v>
      </c>
      <c r="J26" s="113">
        <v>160715</v>
      </c>
      <c r="K26" s="34">
        <v>171205</v>
      </c>
      <c r="L26" s="54">
        <v>198335</v>
      </c>
      <c r="M26" s="39">
        <v>114473</v>
      </c>
      <c r="N26" s="54">
        <v>102009</v>
      </c>
      <c r="O26" s="54">
        <v>155827</v>
      </c>
      <c r="P26" s="54">
        <v>136717</v>
      </c>
      <c r="Q26" s="38">
        <v>126034</v>
      </c>
    </row>
    <row r="27" spans="1:17">
      <c r="A27" s="1084"/>
      <c r="B27" s="29" t="s">
        <v>176</v>
      </c>
      <c r="C27" s="31">
        <v>1058</v>
      </c>
      <c r="D27" s="26">
        <v>1388</v>
      </c>
      <c r="E27" s="26">
        <v>1651</v>
      </c>
      <c r="F27" s="26">
        <v>1753</v>
      </c>
      <c r="G27" s="26">
        <v>2094</v>
      </c>
      <c r="H27" s="32">
        <v>2268</v>
      </c>
      <c r="I27" s="30">
        <v>1962</v>
      </c>
      <c r="J27" s="93">
        <v>2557</v>
      </c>
      <c r="K27" s="26">
        <v>2213</v>
      </c>
      <c r="L27" s="32">
        <v>2519</v>
      </c>
      <c r="M27" s="31">
        <v>2631</v>
      </c>
      <c r="N27" s="32">
        <v>2887</v>
      </c>
      <c r="O27" s="32">
        <v>2954</v>
      </c>
      <c r="P27" s="32">
        <v>2987</v>
      </c>
      <c r="Q27" s="30">
        <v>4285</v>
      </c>
    </row>
    <row r="28" spans="1:17">
      <c r="A28" s="1084"/>
      <c r="B28" s="69" t="s">
        <v>177</v>
      </c>
      <c r="C28" s="48">
        <v>3608</v>
      </c>
      <c r="D28" s="49">
        <v>4360</v>
      </c>
      <c r="E28" s="49">
        <v>5374</v>
      </c>
      <c r="F28" s="49">
        <v>7073</v>
      </c>
      <c r="G28" s="49">
        <v>9660</v>
      </c>
      <c r="H28" s="50">
        <v>14196</v>
      </c>
      <c r="I28" s="51">
        <v>12521</v>
      </c>
      <c r="J28" s="162">
        <v>9921</v>
      </c>
      <c r="K28" s="49">
        <v>10828</v>
      </c>
      <c r="L28" s="50">
        <v>12330</v>
      </c>
      <c r="M28" s="48">
        <v>10670</v>
      </c>
      <c r="N28" s="50">
        <v>11750</v>
      </c>
      <c r="O28" s="50">
        <v>11919</v>
      </c>
      <c r="P28" s="50">
        <v>10528</v>
      </c>
      <c r="Q28" s="51">
        <v>36137</v>
      </c>
    </row>
    <row r="29" spans="1:17" ht="13.8" thickBot="1">
      <c r="A29" s="1085"/>
      <c r="B29" s="76" t="s">
        <v>82</v>
      </c>
      <c r="C29" s="78">
        <f t="shared" ref="C29:M29" si="3">SUM(C26:C28)</f>
        <v>173794</v>
      </c>
      <c r="D29" s="73">
        <f t="shared" si="3"/>
        <v>170709</v>
      </c>
      <c r="E29" s="73">
        <f t="shared" si="3"/>
        <v>165187</v>
      </c>
      <c r="F29" s="73">
        <f t="shared" si="3"/>
        <v>174732</v>
      </c>
      <c r="G29" s="73">
        <f t="shared" si="3"/>
        <v>212715</v>
      </c>
      <c r="H29" s="79">
        <f t="shared" si="3"/>
        <v>244616</v>
      </c>
      <c r="I29" s="77">
        <f t="shared" si="3"/>
        <v>244228</v>
      </c>
      <c r="J29" s="167">
        <f t="shared" si="3"/>
        <v>173193</v>
      </c>
      <c r="K29" s="73">
        <f t="shared" si="3"/>
        <v>184246</v>
      </c>
      <c r="L29" s="79">
        <f t="shared" si="3"/>
        <v>213184</v>
      </c>
      <c r="M29" s="78">
        <f t="shared" si="3"/>
        <v>127774</v>
      </c>
      <c r="N29" s="79">
        <f>SUM(N26:N28)</f>
        <v>116646</v>
      </c>
      <c r="O29" s="79">
        <f>SUM(O26:O28)</f>
        <v>170700</v>
      </c>
      <c r="P29" s="79">
        <f>SUM(P26:P28)</f>
        <v>150232</v>
      </c>
      <c r="Q29" s="77">
        <f>SUM(Q26:Q28)</f>
        <v>166456</v>
      </c>
    </row>
    <row r="30" spans="1:17">
      <c r="I30" s="330"/>
      <c r="J30" s="330"/>
      <c r="K30" s="330"/>
      <c r="L30" s="330"/>
      <c r="M30" s="330"/>
      <c r="N30" s="330"/>
      <c r="O30" s="330"/>
      <c r="P30" s="257"/>
    </row>
    <row r="31" spans="1:17">
      <c r="A31" s="80"/>
      <c r="B31" s="331"/>
    </row>
    <row r="32" spans="1:17">
      <c r="B32" s="332"/>
      <c r="P32" s="2"/>
    </row>
    <row r="34" spans="2:16">
      <c r="B34" s="331"/>
      <c r="C34" s="332"/>
      <c r="D34" s="330"/>
      <c r="E34" s="330"/>
      <c r="F34" s="330"/>
      <c r="G34" s="330"/>
      <c r="H34" s="330"/>
      <c r="P34" s="2"/>
    </row>
    <row r="39" spans="2:16">
      <c r="F39" s="330"/>
      <c r="G39" s="330"/>
      <c r="H39" s="330"/>
      <c r="I39" s="330"/>
      <c r="J39" s="330"/>
      <c r="K39" s="330"/>
      <c r="L39" s="330"/>
    </row>
    <row r="40" spans="2:16">
      <c r="F40" s="330"/>
      <c r="G40" s="330"/>
      <c r="H40" s="330"/>
      <c r="I40" s="330"/>
      <c r="J40" s="330"/>
      <c r="K40" s="330"/>
      <c r="L40" s="330"/>
    </row>
    <row r="56" ht="15.75" customHeight="1"/>
  </sheetData>
  <mergeCells count="6">
    <mergeCell ref="A26:A29"/>
    <mergeCell ref="A6:A9"/>
    <mergeCell ref="A10:A13"/>
    <mergeCell ref="A14:A17"/>
    <mergeCell ref="A18:A21"/>
    <mergeCell ref="A22:A25"/>
  </mergeCells>
  <phoneticPr fontId="0" type="noConversion"/>
  <pageMargins left="0.75" right="0.75" top="1" bottom="1" header="0.51200000000000001" footer="0.5120000000000000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="115" workbookViewId="0">
      <selection activeCell="K13" sqref="K13"/>
    </sheetView>
  </sheetViews>
  <sheetFormatPr defaultRowHeight="13.8"/>
  <cols>
    <col min="1" max="1" width="12.33203125" style="334" customWidth="1"/>
    <col min="2" max="7" width="8.88671875" style="334"/>
    <col min="8" max="9" width="8.88671875" style="335"/>
    <col min="10" max="16384" width="8.88671875" style="334"/>
  </cols>
  <sheetData>
    <row r="1" spans="1:9" ht="15.6">
      <c r="A1" s="333" t="s">
        <v>0</v>
      </c>
    </row>
    <row r="2" spans="1:9">
      <c r="A2" s="334" t="s">
        <v>181</v>
      </c>
    </row>
    <row r="3" spans="1:9">
      <c r="A3" s="336" t="s">
        <v>182</v>
      </c>
    </row>
    <row r="4" spans="1:9" ht="14.4" thickBot="1"/>
    <row r="5" spans="1:9">
      <c r="A5" s="337" t="s">
        <v>183</v>
      </c>
      <c r="B5" s="338">
        <v>2003</v>
      </c>
      <c r="C5" s="338">
        <v>2004</v>
      </c>
      <c r="D5" s="338">
        <v>2005</v>
      </c>
      <c r="E5" s="339">
        <v>2006</v>
      </c>
      <c r="F5" s="339">
        <v>2007</v>
      </c>
      <c r="G5" s="339">
        <v>2008</v>
      </c>
      <c r="H5" s="339">
        <v>2009</v>
      </c>
      <c r="I5" s="340">
        <v>2010</v>
      </c>
    </row>
    <row r="6" spans="1:9">
      <c r="A6" s="341" t="s">
        <v>174</v>
      </c>
      <c r="B6" s="1060">
        <v>125129</v>
      </c>
      <c r="C6" s="1060">
        <v>127112</v>
      </c>
      <c r="D6" s="1060">
        <v>126652</v>
      </c>
      <c r="E6" s="1061">
        <v>129229</v>
      </c>
      <c r="F6" s="1061">
        <v>131364</v>
      </c>
      <c r="G6" s="1061">
        <v>132401</v>
      </c>
      <c r="H6" s="1061">
        <v>132568</v>
      </c>
      <c r="I6" s="1062">
        <v>117916</v>
      </c>
    </row>
    <row r="7" spans="1:9">
      <c r="A7" s="342" t="s">
        <v>184</v>
      </c>
      <c r="B7" s="844">
        <v>358184</v>
      </c>
      <c r="C7" s="844">
        <v>362342</v>
      </c>
      <c r="D7" s="844">
        <v>359382</v>
      </c>
      <c r="E7" s="628">
        <v>336013</v>
      </c>
      <c r="F7" s="628">
        <v>321375</v>
      </c>
      <c r="G7" s="628">
        <v>317528</v>
      </c>
      <c r="H7" s="628">
        <v>282359</v>
      </c>
      <c r="I7" s="827">
        <v>276156</v>
      </c>
    </row>
    <row r="8" spans="1:9" s="335" customFormat="1">
      <c r="A8" s="342" t="s">
        <v>185</v>
      </c>
      <c r="B8" s="844">
        <v>90165</v>
      </c>
      <c r="C8" s="844">
        <v>105027</v>
      </c>
      <c r="D8" s="844">
        <v>121942</v>
      </c>
      <c r="E8" s="628">
        <v>125249</v>
      </c>
      <c r="F8" s="628">
        <v>128438</v>
      </c>
      <c r="G8" s="628">
        <v>126691</v>
      </c>
      <c r="H8" s="628">
        <v>126988</v>
      </c>
      <c r="I8" s="827">
        <v>131461</v>
      </c>
    </row>
    <row r="9" spans="1:9" s="335" customFormat="1">
      <c r="A9" s="342" t="s">
        <v>186</v>
      </c>
      <c r="B9" s="844">
        <v>56637</v>
      </c>
      <c r="C9" s="844">
        <v>65586</v>
      </c>
      <c r="D9" s="844">
        <v>93172</v>
      </c>
      <c r="E9" s="628">
        <v>121968</v>
      </c>
      <c r="F9" s="628">
        <v>152299</v>
      </c>
      <c r="G9" s="628">
        <v>194005</v>
      </c>
      <c r="H9" s="628">
        <v>228456</v>
      </c>
      <c r="I9" s="827">
        <v>291960</v>
      </c>
    </row>
    <row r="10" spans="1:9">
      <c r="A10" s="342" t="s">
        <v>187</v>
      </c>
      <c r="B10" s="844">
        <v>184758</v>
      </c>
      <c r="C10" s="844">
        <v>185008</v>
      </c>
      <c r="D10" s="844">
        <v>202776</v>
      </c>
      <c r="E10" s="628">
        <v>215904</v>
      </c>
      <c r="F10" s="628">
        <v>234043</v>
      </c>
      <c r="G10" s="628">
        <v>223045</v>
      </c>
      <c r="H10" s="628">
        <v>213093</v>
      </c>
      <c r="I10" s="827">
        <v>227907</v>
      </c>
    </row>
    <row r="11" spans="1:9" ht="14.4" thickBot="1">
      <c r="A11" s="343" t="s">
        <v>58</v>
      </c>
      <c r="B11" s="1063">
        <v>58298</v>
      </c>
      <c r="C11" s="1063">
        <v>53106</v>
      </c>
      <c r="D11" s="1063">
        <v>50285</v>
      </c>
      <c r="E11" s="1064">
        <v>67018</v>
      </c>
      <c r="F11" s="1064">
        <v>54347</v>
      </c>
      <c r="G11" s="1064">
        <v>108544</v>
      </c>
      <c r="H11" s="1064">
        <v>90607</v>
      </c>
      <c r="I11" s="1065">
        <v>75585</v>
      </c>
    </row>
    <row r="12" spans="1:9">
      <c r="B12" s="818">
        <f>SUM(B6:B11)</f>
        <v>873171</v>
      </c>
      <c r="C12" s="818">
        <f t="shared" ref="C12:I12" si="0">SUM(C6:C11)</f>
        <v>898181</v>
      </c>
      <c r="D12" s="818">
        <f t="shared" si="0"/>
        <v>954209</v>
      </c>
      <c r="E12" s="818">
        <f t="shared" si="0"/>
        <v>995381</v>
      </c>
      <c r="F12" s="818">
        <f t="shared" si="0"/>
        <v>1021866</v>
      </c>
      <c r="G12" s="818">
        <f t="shared" si="0"/>
        <v>1102214</v>
      </c>
      <c r="H12" s="818">
        <f t="shared" si="0"/>
        <v>1074071</v>
      </c>
      <c r="I12" s="818">
        <f t="shared" si="0"/>
        <v>1120985</v>
      </c>
    </row>
    <row r="13" spans="1:9">
      <c r="A13" s="34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zoomScale="85" zoomScaleNormal="85" workbookViewId="0">
      <pane ySplit="5" topLeftCell="A6" activePane="bottomLeft" state="frozen"/>
      <selection activeCell="Q37" sqref="Q37"/>
      <selection pane="bottomLeft" activeCell="M94" sqref="M94"/>
    </sheetView>
  </sheetViews>
  <sheetFormatPr defaultRowHeight="13.2"/>
  <cols>
    <col min="1" max="1" width="12.21875" style="345" customWidth="1"/>
    <col min="2" max="3" width="23.88671875" style="345" customWidth="1"/>
    <col min="4" max="11" width="9.77734375" style="64" customWidth="1"/>
    <col min="12" max="12" width="8.88671875" style="346"/>
    <col min="13" max="13" width="8.88671875" style="2"/>
    <col min="14" max="16384" width="8.88671875" style="345"/>
  </cols>
  <sheetData>
    <row r="1" spans="1:12">
      <c r="A1" s="1" t="s">
        <v>0</v>
      </c>
      <c r="B1" s="2"/>
    </row>
    <row r="2" spans="1:12">
      <c r="A2" s="345" t="s">
        <v>181</v>
      </c>
    </row>
    <row r="3" spans="1:12">
      <c r="A3" s="347" t="s">
        <v>188</v>
      </c>
    </row>
    <row r="4" spans="1:12" ht="13.8" thickBot="1"/>
    <row r="5" spans="1:12">
      <c r="A5" s="348" t="s">
        <v>183</v>
      </c>
      <c r="B5" s="349" t="s">
        <v>79</v>
      </c>
      <c r="C5" s="349" t="s">
        <v>189</v>
      </c>
      <c r="D5" s="350">
        <v>2003</v>
      </c>
      <c r="E5" s="350">
        <v>2004</v>
      </c>
      <c r="F5" s="350">
        <v>2005</v>
      </c>
      <c r="G5" s="351">
        <v>2006</v>
      </c>
      <c r="H5" s="351">
        <v>2007</v>
      </c>
      <c r="I5" s="351">
        <v>2008</v>
      </c>
      <c r="J5" s="351">
        <v>2009</v>
      </c>
      <c r="K5" s="352">
        <v>2010</v>
      </c>
    </row>
    <row r="6" spans="1:12">
      <c r="A6" s="353" t="s">
        <v>190</v>
      </c>
      <c r="B6" s="354" t="s">
        <v>175</v>
      </c>
      <c r="C6" s="355" t="s">
        <v>190</v>
      </c>
      <c r="D6" s="1005">
        <v>124470</v>
      </c>
      <c r="E6" s="1005">
        <v>124556</v>
      </c>
      <c r="F6" s="1005">
        <v>121435</v>
      </c>
      <c r="G6" s="1006">
        <v>122736</v>
      </c>
      <c r="H6" s="1006">
        <v>123780</v>
      </c>
      <c r="I6" s="1006">
        <v>122431</v>
      </c>
      <c r="J6" s="1006">
        <v>121982</v>
      </c>
      <c r="K6" s="1008">
        <v>107632</v>
      </c>
    </row>
    <row r="7" spans="1:12">
      <c r="A7" s="356"/>
      <c r="B7" s="355"/>
      <c r="C7" s="357" t="s">
        <v>184</v>
      </c>
      <c r="D7" s="1009">
        <v>5346</v>
      </c>
      <c r="E7" s="1009">
        <v>5694</v>
      </c>
      <c r="F7" s="1009">
        <v>5903</v>
      </c>
      <c r="G7" s="1010">
        <v>5623</v>
      </c>
      <c r="H7" s="1010">
        <v>5912</v>
      </c>
      <c r="I7" s="1010">
        <v>5464</v>
      </c>
      <c r="J7" s="1010">
        <v>5033</v>
      </c>
      <c r="K7" s="1012">
        <v>5224</v>
      </c>
    </row>
    <row r="8" spans="1:12">
      <c r="A8" s="356"/>
      <c r="B8" s="355"/>
      <c r="C8" s="357" t="s">
        <v>191</v>
      </c>
      <c r="D8" s="1009">
        <v>1391</v>
      </c>
      <c r="E8" s="1009">
        <v>1523</v>
      </c>
      <c r="F8" s="1009">
        <v>1566</v>
      </c>
      <c r="G8" s="1010">
        <v>1654</v>
      </c>
      <c r="H8" s="1010">
        <v>1754</v>
      </c>
      <c r="I8" s="1010">
        <v>1398</v>
      </c>
      <c r="J8" s="1010">
        <v>1274</v>
      </c>
      <c r="K8" s="1012">
        <v>1200</v>
      </c>
    </row>
    <row r="9" spans="1:12">
      <c r="A9" s="356"/>
      <c r="B9" s="355"/>
      <c r="C9" s="357" t="s">
        <v>192</v>
      </c>
      <c r="D9" s="1009">
        <v>3236</v>
      </c>
      <c r="E9" s="1009">
        <v>4107</v>
      </c>
      <c r="F9" s="1009">
        <v>5431</v>
      </c>
      <c r="G9" s="1010">
        <v>5421</v>
      </c>
      <c r="H9" s="1010">
        <v>6203</v>
      </c>
      <c r="I9" s="1010">
        <v>5217</v>
      </c>
      <c r="J9" s="1010">
        <v>5205</v>
      </c>
      <c r="K9" s="1012">
        <v>6042</v>
      </c>
    </row>
    <row r="10" spans="1:12">
      <c r="A10" s="356"/>
      <c r="B10" s="355"/>
      <c r="C10" s="357" t="s">
        <v>187</v>
      </c>
      <c r="D10" s="1009">
        <v>34014</v>
      </c>
      <c r="E10" s="1009">
        <v>34203</v>
      </c>
      <c r="F10" s="1009">
        <v>36020</v>
      </c>
      <c r="G10" s="1010">
        <v>38352</v>
      </c>
      <c r="H10" s="1010">
        <v>41054</v>
      </c>
      <c r="I10" s="1010">
        <v>40739</v>
      </c>
      <c r="J10" s="1010">
        <v>38176</v>
      </c>
      <c r="K10" s="1012">
        <v>40266</v>
      </c>
    </row>
    <row r="11" spans="1:12">
      <c r="A11" s="356"/>
      <c r="B11" s="355"/>
      <c r="C11" s="357" t="s">
        <v>58</v>
      </c>
      <c r="D11" s="1009">
        <v>16827</v>
      </c>
      <c r="E11" s="1009">
        <v>8137</v>
      </c>
      <c r="F11" s="1009">
        <v>11205</v>
      </c>
      <c r="G11" s="1010">
        <v>12813</v>
      </c>
      <c r="H11" s="1010">
        <v>10623</v>
      </c>
      <c r="I11" s="1010">
        <v>13265</v>
      </c>
      <c r="J11" s="1010">
        <v>10691</v>
      </c>
      <c r="K11" s="1012">
        <v>10129</v>
      </c>
    </row>
    <row r="12" spans="1:12">
      <c r="A12" s="356"/>
      <c r="B12" s="355"/>
      <c r="C12" s="355" t="s">
        <v>141</v>
      </c>
      <c r="D12" s="1013">
        <f t="shared" ref="D12:K12" si="0">SUM(D6:D11)</f>
        <v>185284</v>
      </c>
      <c r="E12" s="1013">
        <f t="shared" si="0"/>
        <v>178220</v>
      </c>
      <c r="F12" s="1013">
        <f t="shared" si="0"/>
        <v>181560</v>
      </c>
      <c r="G12" s="1014">
        <f t="shared" si="0"/>
        <v>186599</v>
      </c>
      <c r="H12" s="1014">
        <f t="shared" si="0"/>
        <v>189326</v>
      </c>
      <c r="I12" s="1014">
        <f t="shared" si="0"/>
        <v>188514</v>
      </c>
      <c r="J12" s="1014">
        <f t="shared" si="0"/>
        <v>182361</v>
      </c>
      <c r="K12" s="1016">
        <f t="shared" si="0"/>
        <v>170493</v>
      </c>
    </row>
    <row r="13" spans="1:12">
      <c r="A13" s="356"/>
      <c r="B13" s="358" t="s">
        <v>176</v>
      </c>
      <c r="C13" s="354" t="s">
        <v>190</v>
      </c>
      <c r="D13" s="1029">
        <v>30398</v>
      </c>
      <c r="E13" s="1029">
        <v>32184</v>
      </c>
      <c r="F13" s="1029">
        <v>33485</v>
      </c>
      <c r="G13" s="1030">
        <v>34339</v>
      </c>
      <c r="H13" s="1030">
        <v>35698</v>
      </c>
      <c r="I13" s="1030">
        <v>36535</v>
      </c>
      <c r="J13" s="1030">
        <v>33923</v>
      </c>
      <c r="K13" s="1032">
        <v>38783</v>
      </c>
    </row>
    <row r="14" spans="1:12">
      <c r="A14" s="356"/>
      <c r="B14" s="360"/>
      <c r="C14" s="361" t="s">
        <v>58</v>
      </c>
      <c r="D14" s="1054">
        <v>30</v>
      </c>
      <c r="E14" s="1054">
        <v>54</v>
      </c>
      <c r="F14" s="1054">
        <v>72</v>
      </c>
      <c r="G14" s="1055">
        <v>99</v>
      </c>
      <c r="H14" s="1055">
        <v>91</v>
      </c>
      <c r="I14" s="1055">
        <v>117</v>
      </c>
      <c r="J14" s="1055">
        <v>109</v>
      </c>
      <c r="K14" s="1056">
        <v>130</v>
      </c>
    </row>
    <row r="15" spans="1:12">
      <c r="A15" s="356"/>
      <c r="B15" s="363"/>
      <c r="C15" s="364" t="s">
        <v>141</v>
      </c>
      <c r="D15" s="1021">
        <f t="shared" ref="D15:K15" si="1">SUM(D13:D14)</f>
        <v>30428</v>
      </c>
      <c r="E15" s="1021">
        <f t="shared" si="1"/>
        <v>32238</v>
      </c>
      <c r="F15" s="1021">
        <f t="shared" si="1"/>
        <v>33557</v>
      </c>
      <c r="G15" s="1022">
        <f t="shared" si="1"/>
        <v>34438</v>
      </c>
      <c r="H15" s="1022">
        <f t="shared" si="1"/>
        <v>35789</v>
      </c>
      <c r="I15" s="1022">
        <f t="shared" si="1"/>
        <v>36652</v>
      </c>
      <c r="J15" s="1022">
        <f t="shared" si="1"/>
        <v>34032</v>
      </c>
      <c r="K15" s="1024">
        <f t="shared" si="1"/>
        <v>38913</v>
      </c>
    </row>
    <row r="16" spans="1:12">
      <c r="A16" s="366"/>
      <c r="B16" s="367" t="s">
        <v>193</v>
      </c>
      <c r="C16" s="368" t="s">
        <v>190</v>
      </c>
      <c r="D16" s="1005">
        <v>29653</v>
      </c>
      <c r="E16" s="1005">
        <v>37701</v>
      </c>
      <c r="F16" s="1005">
        <v>37467</v>
      </c>
      <c r="G16" s="1006">
        <v>35767</v>
      </c>
      <c r="H16" s="1006">
        <v>41799</v>
      </c>
      <c r="I16" s="1006">
        <v>39307</v>
      </c>
      <c r="J16" s="1006">
        <v>39699</v>
      </c>
      <c r="K16" s="1008">
        <v>40161</v>
      </c>
      <c r="L16" s="369"/>
    </row>
    <row r="17" spans="1:12">
      <c r="A17" s="356"/>
      <c r="B17" s="370"/>
      <c r="C17" s="357" t="s">
        <v>184</v>
      </c>
      <c r="D17" s="1009">
        <v>0</v>
      </c>
      <c r="E17" s="1009">
        <v>15944</v>
      </c>
      <c r="F17" s="1009">
        <v>17798</v>
      </c>
      <c r="G17" s="1010">
        <v>18332</v>
      </c>
      <c r="H17" s="1010">
        <v>18903</v>
      </c>
      <c r="I17" s="1010">
        <v>19323</v>
      </c>
      <c r="J17" s="1010">
        <v>16218</v>
      </c>
      <c r="K17" s="1012">
        <v>15898</v>
      </c>
    </row>
    <row r="18" spans="1:12">
      <c r="A18" s="366"/>
      <c r="B18" s="368"/>
      <c r="C18" s="371" t="s">
        <v>191</v>
      </c>
      <c r="D18" s="1009">
        <v>5546</v>
      </c>
      <c r="E18" s="1009">
        <v>7580</v>
      </c>
      <c r="F18" s="1009">
        <v>8511</v>
      </c>
      <c r="G18" s="1010">
        <v>9030</v>
      </c>
      <c r="H18" s="1010">
        <v>9412</v>
      </c>
      <c r="I18" s="1010">
        <v>9634</v>
      </c>
      <c r="J18" s="1010">
        <v>7998</v>
      </c>
      <c r="K18" s="1012">
        <v>8651</v>
      </c>
      <c r="L18" s="369"/>
    </row>
    <row r="19" spans="1:12">
      <c r="A19" s="366"/>
      <c r="B19" s="368"/>
      <c r="C19" s="371" t="s">
        <v>192</v>
      </c>
      <c r="D19" s="1009">
        <v>8704</v>
      </c>
      <c r="E19" s="1009">
        <v>12222</v>
      </c>
      <c r="F19" s="1009">
        <v>14847</v>
      </c>
      <c r="G19" s="1010">
        <v>17200</v>
      </c>
      <c r="H19" s="1010">
        <v>18452</v>
      </c>
      <c r="I19" s="1010">
        <v>20634</v>
      </c>
      <c r="J19" s="1010">
        <v>19042</v>
      </c>
      <c r="K19" s="1012">
        <v>21697</v>
      </c>
      <c r="L19" s="369"/>
    </row>
    <row r="20" spans="1:12">
      <c r="A20" s="366"/>
      <c r="B20" s="372"/>
      <c r="C20" s="371" t="s">
        <v>187</v>
      </c>
      <c r="D20" s="1009">
        <v>16352</v>
      </c>
      <c r="E20" s="1009">
        <v>18721</v>
      </c>
      <c r="F20" s="1009">
        <v>18554</v>
      </c>
      <c r="G20" s="1010">
        <v>21211</v>
      </c>
      <c r="H20" s="1010">
        <v>23679</v>
      </c>
      <c r="I20" s="1010">
        <v>28255</v>
      </c>
      <c r="J20" s="1010">
        <v>34041</v>
      </c>
      <c r="K20" s="1012">
        <v>38558</v>
      </c>
      <c r="L20" s="369"/>
    </row>
    <row r="21" spans="1:12">
      <c r="A21" s="366"/>
      <c r="B21" s="372"/>
      <c r="C21" s="362" t="s">
        <v>58</v>
      </c>
      <c r="D21" s="1054">
        <v>7517</v>
      </c>
      <c r="E21" s="1054">
        <v>23407</v>
      </c>
      <c r="F21" s="1054">
        <v>29995</v>
      </c>
      <c r="G21" s="1055">
        <v>39646</v>
      </c>
      <c r="H21" s="1055">
        <v>33210</v>
      </c>
      <c r="I21" s="1055">
        <v>38054</v>
      </c>
      <c r="J21" s="1055">
        <v>26814</v>
      </c>
      <c r="K21" s="1056">
        <v>49916</v>
      </c>
      <c r="L21" s="369"/>
    </row>
    <row r="22" spans="1:12">
      <c r="A22" s="356"/>
      <c r="B22" s="373"/>
      <c r="C22" s="364" t="s">
        <v>141</v>
      </c>
      <c r="D22" s="1021">
        <f>SUM(D16:D21)</f>
        <v>67772</v>
      </c>
      <c r="E22" s="1021">
        <f t="shared" ref="E22:J22" si="2">SUM(E16:E21)</f>
        <v>115575</v>
      </c>
      <c r="F22" s="1021">
        <f t="shared" si="2"/>
        <v>127172</v>
      </c>
      <c r="G22" s="1021">
        <f t="shared" si="2"/>
        <v>141186</v>
      </c>
      <c r="H22" s="1021">
        <f t="shared" si="2"/>
        <v>145455</v>
      </c>
      <c r="I22" s="1021">
        <f t="shared" si="2"/>
        <v>155207</v>
      </c>
      <c r="J22" s="1021">
        <f t="shared" si="2"/>
        <v>143812</v>
      </c>
      <c r="K22" s="1024">
        <f>SUM(K16:K21)</f>
        <v>174881</v>
      </c>
    </row>
    <row r="23" spans="1:12" ht="19.95" customHeight="1">
      <c r="A23" s="374"/>
      <c r="B23" s="373" t="s">
        <v>141</v>
      </c>
      <c r="C23" s="373"/>
      <c r="D23" s="1021">
        <f>D12+D15+D22</f>
        <v>283484</v>
      </c>
      <c r="E23" s="1021">
        <f t="shared" ref="E23:J23" si="3">E12+E15+E22</f>
        <v>326033</v>
      </c>
      <c r="F23" s="1021">
        <f t="shared" si="3"/>
        <v>342289</v>
      </c>
      <c r="G23" s="1021">
        <f t="shared" si="3"/>
        <v>362223</v>
      </c>
      <c r="H23" s="1021">
        <f t="shared" si="3"/>
        <v>370570</v>
      </c>
      <c r="I23" s="1021">
        <f t="shared" si="3"/>
        <v>380373</v>
      </c>
      <c r="J23" s="1021">
        <f t="shared" si="3"/>
        <v>360205</v>
      </c>
      <c r="K23" s="1024">
        <f>K12+K15+K22</f>
        <v>384287</v>
      </c>
    </row>
    <row r="24" spans="1:12">
      <c r="A24" s="353" t="s">
        <v>184</v>
      </c>
      <c r="B24" s="354" t="s">
        <v>175</v>
      </c>
      <c r="C24" s="355" t="s">
        <v>190</v>
      </c>
      <c r="D24" s="1005">
        <v>5077</v>
      </c>
      <c r="E24" s="1005">
        <v>4757</v>
      </c>
      <c r="F24" s="1005">
        <v>4612</v>
      </c>
      <c r="G24" s="1006">
        <v>4141</v>
      </c>
      <c r="H24" s="1006">
        <v>4021</v>
      </c>
      <c r="I24" s="1006">
        <v>3438</v>
      </c>
      <c r="J24" s="1006">
        <v>2661</v>
      </c>
      <c r="K24" s="1008">
        <v>2282</v>
      </c>
    </row>
    <row r="25" spans="1:12">
      <c r="A25" s="356"/>
      <c r="B25" s="355"/>
      <c r="C25" s="357" t="s">
        <v>184</v>
      </c>
      <c r="D25" s="1009">
        <v>358184</v>
      </c>
      <c r="E25" s="1009">
        <v>362342</v>
      </c>
      <c r="F25" s="1009">
        <v>359382</v>
      </c>
      <c r="G25" s="1010">
        <v>336013</v>
      </c>
      <c r="H25" s="1010">
        <v>321375</v>
      </c>
      <c r="I25" s="1010">
        <v>317528</v>
      </c>
      <c r="J25" s="1010">
        <v>282359</v>
      </c>
      <c r="K25" s="1012">
        <v>276156</v>
      </c>
    </row>
    <row r="26" spans="1:12">
      <c r="A26" s="356"/>
      <c r="B26" s="355"/>
      <c r="C26" s="357" t="s">
        <v>191</v>
      </c>
      <c r="D26" s="1009">
        <v>8085</v>
      </c>
      <c r="E26" s="1009">
        <v>9017</v>
      </c>
      <c r="F26" s="1009">
        <v>9201</v>
      </c>
      <c r="G26" s="1010">
        <v>9222</v>
      </c>
      <c r="H26" s="1010">
        <v>8853</v>
      </c>
      <c r="I26" s="1010">
        <v>8039</v>
      </c>
      <c r="J26" s="1010">
        <v>5857</v>
      </c>
      <c r="K26" s="1012">
        <v>5471</v>
      </c>
    </row>
    <row r="27" spans="1:12">
      <c r="A27" s="356"/>
      <c r="B27" s="355"/>
      <c r="C27" s="357" t="s">
        <v>192</v>
      </c>
      <c r="D27" s="1009">
        <v>14853</v>
      </c>
      <c r="E27" s="1009">
        <v>18026</v>
      </c>
      <c r="F27" s="1009">
        <v>20663</v>
      </c>
      <c r="G27" s="1010">
        <v>20471</v>
      </c>
      <c r="H27" s="1010">
        <v>20183</v>
      </c>
      <c r="I27" s="1010">
        <v>19498</v>
      </c>
      <c r="J27" s="1010">
        <v>16783</v>
      </c>
      <c r="K27" s="1012">
        <v>17691</v>
      </c>
    </row>
    <row r="28" spans="1:12">
      <c r="A28" s="356"/>
      <c r="B28" s="355"/>
      <c r="C28" s="357" t="s">
        <v>187</v>
      </c>
      <c r="D28" s="1009">
        <v>52761</v>
      </c>
      <c r="E28" s="1009">
        <v>55281</v>
      </c>
      <c r="F28" s="1009">
        <v>61587</v>
      </c>
      <c r="G28" s="1010">
        <v>64140</v>
      </c>
      <c r="H28" s="1010">
        <v>65057</v>
      </c>
      <c r="I28" s="1010">
        <v>66408</v>
      </c>
      <c r="J28" s="1010">
        <v>60409</v>
      </c>
      <c r="K28" s="1012">
        <v>58948</v>
      </c>
    </row>
    <row r="29" spans="1:12">
      <c r="A29" s="356"/>
      <c r="B29" s="355"/>
      <c r="C29" s="357" t="s">
        <v>58</v>
      </c>
      <c r="D29" s="1009">
        <v>6747</v>
      </c>
      <c r="E29" s="1009">
        <v>3481</v>
      </c>
      <c r="F29" s="1009">
        <v>4088</v>
      </c>
      <c r="G29" s="1010">
        <v>4323</v>
      </c>
      <c r="H29" s="1010">
        <v>3779</v>
      </c>
      <c r="I29" s="1010">
        <v>4132</v>
      </c>
      <c r="J29" s="1010">
        <v>6147</v>
      </c>
      <c r="K29" s="1012">
        <v>3983</v>
      </c>
    </row>
    <row r="30" spans="1:12">
      <c r="A30" s="356"/>
      <c r="B30" s="355"/>
      <c r="C30" s="355" t="s">
        <v>141</v>
      </c>
      <c r="D30" s="1005">
        <f t="shared" ref="D30:K30" si="4">SUM(D24:D29)</f>
        <v>445707</v>
      </c>
      <c r="E30" s="1005">
        <f t="shared" si="4"/>
        <v>452904</v>
      </c>
      <c r="F30" s="1005">
        <f t="shared" si="4"/>
        <v>459533</v>
      </c>
      <c r="G30" s="1006">
        <f t="shared" si="4"/>
        <v>438310</v>
      </c>
      <c r="H30" s="1006">
        <f t="shared" si="4"/>
        <v>423268</v>
      </c>
      <c r="I30" s="1006">
        <f t="shared" si="4"/>
        <v>419043</v>
      </c>
      <c r="J30" s="1006">
        <f t="shared" si="4"/>
        <v>374216</v>
      </c>
      <c r="K30" s="1008">
        <f t="shared" si="4"/>
        <v>364531</v>
      </c>
    </row>
    <row r="31" spans="1:12">
      <c r="A31" s="356"/>
      <c r="B31" s="358" t="s">
        <v>176</v>
      </c>
      <c r="C31" s="354" t="s">
        <v>190</v>
      </c>
      <c r="D31" s="1029">
        <v>11123</v>
      </c>
      <c r="E31" s="1029">
        <v>11992</v>
      </c>
      <c r="F31" s="1029">
        <v>11597</v>
      </c>
      <c r="G31" s="1030">
        <v>10903</v>
      </c>
      <c r="H31" s="1030">
        <v>10888</v>
      </c>
      <c r="I31" s="1030">
        <v>11001</v>
      </c>
      <c r="J31" s="1030">
        <v>8483</v>
      </c>
      <c r="K31" s="1032">
        <v>9737</v>
      </c>
    </row>
    <row r="32" spans="1:12">
      <c r="A32" s="356"/>
      <c r="B32" s="360"/>
      <c r="C32" s="361" t="s">
        <v>58</v>
      </c>
      <c r="D32" s="1054">
        <v>2</v>
      </c>
      <c r="E32" s="1054">
        <v>10</v>
      </c>
      <c r="F32" s="1054">
        <v>81</v>
      </c>
      <c r="G32" s="1055">
        <v>48</v>
      </c>
      <c r="H32" s="1055">
        <v>17</v>
      </c>
      <c r="I32" s="1055">
        <v>16</v>
      </c>
      <c r="J32" s="1055">
        <v>19</v>
      </c>
      <c r="K32" s="1056">
        <v>6</v>
      </c>
    </row>
    <row r="33" spans="1:13">
      <c r="A33" s="356"/>
      <c r="B33" s="363"/>
      <c r="C33" s="364" t="s">
        <v>141</v>
      </c>
      <c r="D33" s="1021">
        <f>SUM(D31:D32)</f>
        <v>11125</v>
      </c>
      <c r="E33" s="1021">
        <f t="shared" ref="E33:J33" si="5">SUM(E31:E32)</f>
        <v>12002</v>
      </c>
      <c r="F33" s="1021">
        <f t="shared" si="5"/>
        <v>11678</v>
      </c>
      <c r="G33" s="1021">
        <f t="shared" si="5"/>
        <v>10951</v>
      </c>
      <c r="H33" s="1021">
        <f t="shared" si="5"/>
        <v>10905</v>
      </c>
      <c r="I33" s="1021">
        <f t="shared" si="5"/>
        <v>11017</v>
      </c>
      <c r="J33" s="1021">
        <f t="shared" si="5"/>
        <v>8502</v>
      </c>
      <c r="K33" s="1024">
        <f>SUM(K31:K32)</f>
        <v>9743</v>
      </c>
    </row>
    <row r="34" spans="1:13">
      <c r="A34" s="356"/>
      <c r="B34" s="375" t="s">
        <v>193</v>
      </c>
      <c r="C34" s="355" t="s">
        <v>190</v>
      </c>
      <c r="D34" s="1005">
        <v>7740</v>
      </c>
      <c r="E34" s="1005">
        <v>9462</v>
      </c>
      <c r="F34" s="1005">
        <v>10832</v>
      </c>
      <c r="G34" s="1006">
        <v>12348</v>
      </c>
      <c r="H34" s="1006">
        <v>13706</v>
      </c>
      <c r="I34" s="1006">
        <v>13472</v>
      </c>
      <c r="J34" s="1006">
        <v>13004</v>
      </c>
      <c r="K34" s="1008">
        <v>13627</v>
      </c>
    </row>
    <row r="35" spans="1:13" s="2" customFormat="1">
      <c r="A35" s="366"/>
      <c r="B35" s="372"/>
      <c r="C35" s="371" t="s">
        <v>184</v>
      </c>
      <c r="D35" s="1009">
        <v>0</v>
      </c>
      <c r="E35" s="1009">
        <v>6074</v>
      </c>
      <c r="F35" s="1009">
        <v>8578</v>
      </c>
      <c r="G35" s="1010">
        <v>11047</v>
      </c>
      <c r="H35" s="1010">
        <v>12123</v>
      </c>
      <c r="I35" s="1010">
        <v>12582</v>
      </c>
      <c r="J35" s="1010">
        <v>12956</v>
      </c>
      <c r="K35" s="1012">
        <v>13925</v>
      </c>
      <c r="L35" s="369"/>
    </row>
    <row r="36" spans="1:13" s="2" customFormat="1">
      <c r="A36" s="366"/>
      <c r="B36" s="372"/>
      <c r="C36" s="371" t="s">
        <v>191</v>
      </c>
      <c r="D36" s="1009">
        <v>4547</v>
      </c>
      <c r="E36" s="1009">
        <v>5777</v>
      </c>
      <c r="F36" s="1009">
        <v>7267</v>
      </c>
      <c r="G36" s="1010">
        <v>8382</v>
      </c>
      <c r="H36" s="1010">
        <v>9247</v>
      </c>
      <c r="I36" s="1010">
        <v>9513</v>
      </c>
      <c r="J36" s="1010">
        <v>8311</v>
      </c>
      <c r="K36" s="1012">
        <v>8875</v>
      </c>
      <c r="L36" s="369"/>
    </row>
    <row r="37" spans="1:13" s="2" customFormat="1">
      <c r="A37" s="366"/>
      <c r="B37" s="372"/>
      <c r="C37" s="371" t="s">
        <v>192</v>
      </c>
      <c r="D37" s="1009">
        <v>5167</v>
      </c>
      <c r="E37" s="1009">
        <v>7516</v>
      </c>
      <c r="F37" s="1009">
        <v>10313</v>
      </c>
      <c r="G37" s="1010">
        <v>12330</v>
      </c>
      <c r="H37" s="1010">
        <v>12687</v>
      </c>
      <c r="I37" s="1010">
        <v>13766</v>
      </c>
      <c r="J37" s="1010">
        <v>13519</v>
      </c>
      <c r="K37" s="1012">
        <v>16191</v>
      </c>
      <c r="L37" s="369"/>
    </row>
    <row r="38" spans="1:13" s="2" customFormat="1">
      <c r="A38" s="366"/>
      <c r="B38" s="372"/>
      <c r="C38" s="371" t="s">
        <v>187</v>
      </c>
      <c r="D38" s="1009">
        <v>7589</v>
      </c>
      <c r="E38" s="1009">
        <v>9531</v>
      </c>
      <c r="F38" s="1009">
        <v>10407</v>
      </c>
      <c r="G38" s="1010">
        <v>12699</v>
      </c>
      <c r="H38" s="1010">
        <v>13737</v>
      </c>
      <c r="I38" s="1010">
        <v>15988</v>
      </c>
      <c r="J38" s="1010">
        <v>21573</v>
      </c>
      <c r="K38" s="1012">
        <v>25069</v>
      </c>
      <c r="L38" s="369"/>
    </row>
    <row r="39" spans="1:13" s="2" customFormat="1">
      <c r="A39" s="366"/>
      <c r="B39" s="372"/>
      <c r="C39" s="362" t="s">
        <v>58</v>
      </c>
      <c r="D39" s="1054">
        <v>759</v>
      </c>
      <c r="E39" s="1054">
        <v>3301</v>
      </c>
      <c r="F39" s="1054">
        <v>5263</v>
      </c>
      <c r="G39" s="1055">
        <v>6557</v>
      </c>
      <c r="H39" s="1055">
        <v>5609</v>
      </c>
      <c r="I39" s="1055">
        <v>6700</v>
      </c>
      <c r="J39" s="1055">
        <v>4909</v>
      </c>
      <c r="K39" s="1056">
        <v>9927</v>
      </c>
      <c r="L39" s="369"/>
    </row>
    <row r="40" spans="1:13">
      <c r="A40" s="356"/>
      <c r="B40" s="373"/>
      <c r="C40" s="364" t="s">
        <v>141</v>
      </c>
      <c r="D40" s="1021">
        <f t="shared" ref="D40:J40" si="6">SUM(D34:D39)</f>
        <v>25802</v>
      </c>
      <c r="E40" s="1021">
        <f t="shared" si="6"/>
        <v>41661</v>
      </c>
      <c r="F40" s="1021">
        <f t="shared" si="6"/>
        <v>52660</v>
      </c>
      <c r="G40" s="1021">
        <f t="shared" si="6"/>
        <v>63363</v>
      </c>
      <c r="H40" s="1021">
        <f t="shared" si="6"/>
        <v>67109</v>
      </c>
      <c r="I40" s="1021">
        <f t="shared" si="6"/>
        <v>72021</v>
      </c>
      <c r="J40" s="1021">
        <f t="shared" si="6"/>
        <v>74272</v>
      </c>
      <c r="K40" s="1024">
        <f>SUM(K34:K39)</f>
        <v>87614</v>
      </c>
    </row>
    <row r="41" spans="1:13" ht="19.95" customHeight="1">
      <c r="A41" s="374"/>
      <c r="B41" s="373" t="s">
        <v>141</v>
      </c>
      <c r="C41" s="373"/>
      <c r="D41" s="1021">
        <f>D30+D33+D40</f>
        <v>482634</v>
      </c>
      <c r="E41" s="1021">
        <f t="shared" ref="E41:J41" si="7">E30+E33+E40</f>
        <v>506567</v>
      </c>
      <c r="F41" s="1021">
        <f t="shared" si="7"/>
        <v>523871</v>
      </c>
      <c r="G41" s="1021">
        <f t="shared" si="7"/>
        <v>512624</v>
      </c>
      <c r="H41" s="1021">
        <f t="shared" si="7"/>
        <v>501282</v>
      </c>
      <c r="I41" s="1021">
        <f t="shared" si="7"/>
        <v>502081</v>
      </c>
      <c r="J41" s="1021">
        <f t="shared" si="7"/>
        <v>456990</v>
      </c>
      <c r="K41" s="1024">
        <f>K30+K33+K40</f>
        <v>461888</v>
      </c>
    </row>
    <row r="42" spans="1:13" s="376" customFormat="1">
      <c r="A42" s="353" t="s">
        <v>185</v>
      </c>
      <c r="B42" s="354" t="s">
        <v>175</v>
      </c>
      <c r="C42" s="355" t="s">
        <v>190</v>
      </c>
      <c r="D42" s="1005">
        <v>1149</v>
      </c>
      <c r="E42" s="1005">
        <v>1233</v>
      </c>
      <c r="F42" s="1005">
        <v>1166</v>
      </c>
      <c r="G42" s="1006">
        <v>1291</v>
      </c>
      <c r="H42" s="1006">
        <v>916</v>
      </c>
      <c r="I42" s="1006">
        <v>1098</v>
      </c>
      <c r="J42" s="1006">
        <v>703</v>
      </c>
      <c r="K42" s="1008">
        <v>759</v>
      </c>
      <c r="L42" s="346"/>
      <c r="M42" s="64"/>
    </row>
    <row r="43" spans="1:13" s="376" customFormat="1">
      <c r="A43" s="356"/>
      <c r="B43" s="355"/>
      <c r="C43" s="357" t="s">
        <v>184</v>
      </c>
      <c r="D43" s="1009">
        <v>3745</v>
      </c>
      <c r="E43" s="1009">
        <v>4910</v>
      </c>
      <c r="F43" s="1009">
        <v>5668</v>
      </c>
      <c r="G43" s="1010">
        <v>5706</v>
      </c>
      <c r="H43" s="1010">
        <v>4476</v>
      </c>
      <c r="I43" s="1010">
        <v>3478</v>
      </c>
      <c r="J43" s="1010">
        <v>2747</v>
      </c>
      <c r="K43" s="1012">
        <v>2988</v>
      </c>
      <c r="L43" s="346"/>
      <c r="M43" s="64"/>
    </row>
    <row r="44" spans="1:13" s="376" customFormat="1">
      <c r="A44" s="356"/>
      <c r="B44" s="355"/>
      <c r="C44" s="357" t="s">
        <v>191</v>
      </c>
      <c r="D44" s="1009">
        <v>90165</v>
      </c>
      <c r="E44" s="1009">
        <v>105027</v>
      </c>
      <c r="F44" s="1009">
        <v>121942</v>
      </c>
      <c r="G44" s="1010">
        <v>125249</v>
      </c>
      <c r="H44" s="1010">
        <v>128438</v>
      </c>
      <c r="I44" s="1010">
        <v>126691</v>
      </c>
      <c r="J44" s="1010">
        <v>126988</v>
      </c>
      <c r="K44" s="1012">
        <v>131461</v>
      </c>
      <c r="L44" s="346"/>
      <c r="M44" s="64"/>
    </row>
    <row r="45" spans="1:13" s="376" customFormat="1">
      <c r="A45" s="356"/>
      <c r="B45" s="355"/>
      <c r="C45" s="357" t="s">
        <v>192</v>
      </c>
      <c r="D45" s="1009">
        <v>3621</v>
      </c>
      <c r="E45" s="1009">
        <v>4933</v>
      </c>
      <c r="F45" s="1009">
        <v>6824</v>
      </c>
      <c r="G45" s="1010">
        <v>7538</v>
      </c>
      <c r="H45" s="1010">
        <v>6471</v>
      </c>
      <c r="I45" s="1010">
        <v>5500</v>
      </c>
      <c r="J45" s="1010">
        <v>3478</v>
      </c>
      <c r="K45" s="1012">
        <v>4340</v>
      </c>
      <c r="L45" s="346"/>
      <c r="M45" s="64"/>
    </row>
    <row r="46" spans="1:13" s="376" customFormat="1">
      <c r="A46" s="356"/>
      <c r="B46" s="355"/>
      <c r="C46" s="357" t="s">
        <v>187</v>
      </c>
      <c r="D46" s="1009">
        <v>9740</v>
      </c>
      <c r="E46" s="1009">
        <v>12892</v>
      </c>
      <c r="F46" s="1009">
        <v>16310</v>
      </c>
      <c r="G46" s="1010">
        <v>20627</v>
      </c>
      <c r="H46" s="1010">
        <v>21408</v>
      </c>
      <c r="I46" s="1010">
        <v>21174</v>
      </c>
      <c r="J46" s="1010">
        <v>20602</v>
      </c>
      <c r="K46" s="1012">
        <v>22134</v>
      </c>
      <c r="L46" s="346"/>
      <c r="M46" s="64"/>
    </row>
    <row r="47" spans="1:13" s="376" customFormat="1">
      <c r="A47" s="356"/>
      <c r="B47" s="355"/>
      <c r="C47" s="357" t="s">
        <v>58</v>
      </c>
      <c r="D47" s="1009">
        <v>752</v>
      </c>
      <c r="E47" s="1009">
        <v>564</v>
      </c>
      <c r="F47" s="1009">
        <v>921</v>
      </c>
      <c r="G47" s="1010">
        <v>991</v>
      </c>
      <c r="H47" s="1010">
        <v>720</v>
      </c>
      <c r="I47" s="1010">
        <v>836</v>
      </c>
      <c r="J47" s="1010">
        <v>725</v>
      </c>
      <c r="K47" s="1012">
        <v>471</v>
      </c>
      <c r="L47" s="346"/>
      <c r="M47" s="64"/>
    </row>
    <row r="48" spans="1:13" s="376" customFormat="1">
      <c r="A48" s="356"/>
      <c r="B48" s="355"/>
      <c r="C48" s="355" t="s">
        <v>141</v>
      </c>
      <c r="D48" s="1005">
        <f t="shared" ref="D48:K48" si="8">SUM(D42:D47)</f>
        <v>109172</v>
      </c>
      <c r="E48" s="1005">
        <f t="shared" si="8"/>
        <v>129559</v>
      </c>
      <c r="F48" s="1005">
        <f t="shared" si="8"/>
        <v>152831</v>
      </c>
      <c r="G48" s="1006">
        <f t="shared" si="8"/>
        <v>161402</v>
      </c>
      <c r="H48" s="1006">
        <f t="shared" si="8"/>
        <v>162429</v>
      </c>
      <c r="I48" s="1006">
        <f t="shared" si="8"/>
        <v>158777</v>
      </c>
      <c r="J48" s="1006">
        <f t="shared" si="8"/>
        <v>155243</v>
      </c>
      <c r="K48" s="1008">
        <f t="shared" si="8"/>
        <v>162153</v>
      </c>
      <c r="L48" s="346"/>
      <c r="M48" s="64"/>
    </row>
    <row r="49" spans="1:13" s="64" customFormat="1">
      <c r="A49" s="366"/>
      <c r="B49" s="377" t="s">
        <v>176</v>
      </c>
      <c r="C49" s="359" t="s">
        <v>190</v>
      </c>
      <c r="D49" s="1029">
        <v>1473</v>
      </c>
      <c r="E49" s="1029">
        <v>2176</v>
      </c>
      <c r="F49" s="1029">
        <v>2984</v>
      </c>
      <c r="G49" s="1030">
        <v>3374</v>
      </c>
      <c r="H49" s="1030">
        <v>3262</v>
      </c>
      <c r="I49" s="1030">
        <v>2368</v>
      </c>
      <c r="J49" s="1030">
        <v>2182</v>
      </c>
      <c r="K49" s="1032">
        <v>2674</v>
      </c>
      <c r="L49" s="369"/>
    </row>
    <row r="50" spans="1:13" s="64" customFormat="1">
      <c r="A50" s="366"/>
      <c r="B50" s="378"/>
      <c r="C50" s="362" t="s">
        <v>58</v>
      </c>
      <c r="D50" s="1054">
        <v>0</v>
      </c>
      <c r="E50" s="1054">
        <v>0</v>
      </c>
      <c r="F50" s="1054">
        <v>0</v>
      </c>
      <c r="G50" s="1055">
        <v>0</v>
      </c>
      <c r="H50" s="1055">
        <v>0</v>
      </c>
      <c r="I50" s="1055">
        <v>0</v>
      </c>
      <c r="J50" s="1055">
        <v>2</v>
      </c>
      <c r="K50" s="1056">
        <v>1</v>
      </c>
      <c r="L50" s="369"/>
    </row>
    <row r="51" spans="1:13" s="376" customFormat="1">
      <c r="A51" s="356"/>
      <c r="B51" s="363"/>
      <c r="C51" s="364" t="s">
        <v>141</v>
      </c>
      <c r="D51" s="1021">
        <f>SUM(D49:D50)</f>
        <v>1473</v>
      </c>
      <c r="E51" s="1021">
        <f t="shared" ref="E51:J51" si="9">SUM(E49:E50)</f>
        <v>2176</v>
      </c>
      <c r="F51" s="1021">
        <f t="shared" si="9"/>
        <v>2984</v>
      </c>
      <c r="G51" s="1021">
        <f t="shared" si="9"/>
        <v>3374</v>
      </c>
      <c r="H51" s="1021">
        <f t="shared" si="9"/>
        <v>3262</v>
      </c>
      <c r="I51" s="1021">
        <f t="shared" si="9"/>
        <v>2368</v>
      </c>
      <c r="J51" s="1021">
        <f t="shared" si="9"/>
        <v>2184</v>
      </c>
      <c r="K51" s="1024">
        <f>SUM(K49:K50)</f>
        <v>2675</v>
      </c>
      <c r="L51" s="346"/>
      <c r="M51" s="64"/>
    </row>
    <row r="52" spans="1:13" s="376" customFormat="1">
      <c r="A52" s="356"/>
      <c r="B52" s="379" t="s">
        <v>193</v>
      </c>
      <c r="C52" s="355" t="s">
        <v>190</v>
      </c>
      <c r="D52" s="1005">
        <v>60</v>
      </c>
      <c r="E52" s="1005">
        <v>800</v>
      </c>
      <c r="F52" s="1005">
        <v>1044</v>
      </c>
      <c r="G52" s="1006">
        <v>1392</v>
      </c>
      <c r="H52" s="1006">
        <v>1891</v>
      </c>
      <c r="I52" s="1006">
        <v>2193</v>
      </c>
      <c r="J52" s="1006">
        <v>2225</v>
      </c>
      <c r="K52" s="1008">
        <v>2210</v>
      </c>
      <c r="L52" s="346"/>
      <c r="M52" s="64"/>
    </row>
    <row r="53" spans="1:13" s="64" customFormat="1">
      <c r="A53" s="366"/>
      <c r="B53" s="372"/>
      <c r="C53" s="371" t="s">
        <v>184</v>
      </c>
      <c r="D53" s="1009">
        <v>0</v>
      </c>
      <c r="E53" s="1009">
        <v>871</v>
      </c>
      <c r="F53" s="1009">
        <v>1177</v>
      </c>
      <c r="G53" s="1010">
        <v>1514</v>
      </c>
      <c r="H53" s="1010">
        <v>1871</v>
      </c>
      <c r="I53" s="1010">
        <v>2121</v>
      </c>
      <c r="J53" s="1010">
        <v>2035</v>
      </c>
      <c r="K53" s="1012">
        <v>1884</v>
      </c>
      <c r="L53" s="369"/>
    </row>
    <row r="54" spans="1:13" s="64" customFormat="1">
      <c r="A54" s="366"/>
      <c r="B54" s="372"/>
      <c r="C54" s="371" t="s">
        <v>191</v>
      </c>
      <c r="D54" s="1009">
        <v>148</v>
      </c>
      <c r="E54" s="1009">
        <v>223</v>
      </c>
      <c r="F54" s="1009">
        <v>246</v>
      </c>
      <c r="G54" s="1010">
        <v>227</v>
      </c>
      <c r="H54" s="1010">
        <v>263</v>
      </c>
      <c r="I54" s="1010">
        <v>423</v>
      </c>
      <c r="J54" s="1010">
        <v>328</v>
      </c>
      <c r="K54" s="1012">
        <v>344</v>
      </c>
      <c r="L54" s="369"/>
    </row>
    <row r="55" spans="1:13" s="64" customFormat="1">
      <c r="A55" s="366"/>
      <c r="B55" s="372"/>
      <c r="C55" s="371" t="s">
        <v>192</v>
      </c>
      <c r="D55" s="1009">
        <v>707</v>
      </c>
      <c r="E55" s="1009">
        <v>925</v>
      </c>
      <c r="F55" s="1009">
        <v>1307</v>
      </c>
      <c r="G55" s="1010">
        <v>1649</v>
      </c>
      <c r="H55" s="1010">
        <v>1996</v>
      </c>
      <c r="I55" s="1010">
        <v>2522</v>
      </c>
      <c r="J55" s="1010">
        <v>2431</v>
      </c>
      <c r="K55" s="1012">
        <v>2838</v>
      </c>
      <c r="L55" s="369"/>
    </row>
    <row r="56" spans="1:13" s="64" customFormat="1">
      <c r="A56" s="366"/>
      <c r="B56" s="372"/>
      <c r="C56" s="371" t="s">
        <v>187</v>
      </c>
      <c r="D56" s="1009">
        <v>671</v>
      </c>
      <c r="E56" s="1009">
        <v>754</v>
      </c>
      <c r="F56" s="1009">
        <v>907</v>
      </c>
      <c r="G56" s="1010">
        <v>1058</v>
      </c>
      <c r="H56" s="1010">
        <v>1568</v>
      </c>
      <c r="I56" s="1010">
        <v>2410</v>
      </c>
      <c r="J56" s="1010">
        <v>3348</v>
      </c>
      <c r="K56" s="1012">
        <v>3906</v>
      </c>
      <c r="L56" s="369"/>
    </row>
    <row r="57" spans="1:13" s="64" customFormat="1">
      <c r="A57" s="366"/>
      <c r="B57" s="372"/>
      <c r="C57" s="362" t="s">
        <v>58</v>
      </c>
      <c r="D57" s="1054">
        <v>181</v>
      </c>
      <c r="E57" s="1054">
        <v>868</v>
      </c>
      <c r="F57" s="1054">
        <v>1059</v>
      </c>
      <c r="G57" s="1055">
        <v>2034</v>
      </c>
      <c r="H57" s="1055">
        <v>1616</v>
      </c>
      <c r="I57" s="1055">
        <v>1538</v>
      </c>
      <c r="J57" s="1055">
        <v>1011</v>
      </c>
      <c r="K57" s="1056">
        <v>1685</v>
      </c>
      <c r="L57" s="369"/>
    </row>
    <row r="58" spans="1:13" s="64" customFormat="1">
      <c r="A58" s="366"/>
      <c r="B58" s="380"/>
      <c r="C58" s="365" t="s">
        <v>141</v>
      </c>
      <c r="D58" s="1021">
        <f t="shared" ref="D58:K58" si="10">SUM(D52:D57)</f>
        <v>1767</v>
      </c>
      <c r="E58" s="1021">
        <f t="shared" si="10"/>
        <v>4441</v>
      </c>
      <c r="F58" s="1021">
        <f t="shared" si="10"/>
        <v>5740</v>
      </c>
      <c r="G58" s="1022">
        <f t="shared" si="10"/>
        <v>7874</v>
      </c>
      <c r="H58" s="1022">
        <f t="shared" si="10"/>
        <v>9205</v>
      </c>
      <c r="I58" s="1022">
        <f t="shared" si="10"/>
        <v>11207</v>
      </c>
      <c r="J58" s="1022">
        <f t="shared" si="10"/>
        <v>11378</v>
      </c>
      <c r="K58" s="1024">
        <f t="shared" si="10"/>
        <v>12867</v>
      </c>
      <c r="L58" s="369"/>
      <c r="M58" s="2"/>
    </row>
    <row r="59" spans="1:13" s="376" customFormat="1" ht="19.95" customHeight="1">
      <c r="A59" s="374"/>
      <c r="B59" s="373" t="s">
        <v>141</v>
      </c>
      <c r="C59" s="373"/>
      <c r="D59" s="1021">
        <f>D48+D51+D58</f>
        <v>112412</v>
      </c>
      <c r="E59" s="1021">
        <f t="shared" ref="E59:J59" si="11">E48+E51+E58</f>
        <v>136176</v>
      </c>
      <c r="F59" s="1021">
        <f t="shared" si="11"/>
        <v>161555</v>
      </c>
      <c r="G59" s="1021">
        <f t="shared" si="11"/>
        <v>172650</v>
      </c>
      <c r="H59" s="1021">
        <f t="shared" si="11"/>
        <v>174896</v>
      </c>
      <c r="I59" s="1021">
        <f t="shared" si="11"/>
        <v>172352</v>
      </c>
      <c r="J59" s="1021">
        <f t="shared" si="11"/>
        <v>168805</v>
      </c>
      <c r="K59" s="1024">
        <f>K48+K51+K58</f>
        <v>177695</v>
      </c>
      <c r="L59" s="346"/>
      <c r="M59" s="64"/>
    </row>
    <row r="60" spans="1:13">
      <c r="A60" s="353" t="s">
        <v>186</v>
      </c>
      <c r="B60" s="354" t="s">
        <v>175</v>
      </c>
      <c r="C60" s="355" t="s">
        <v>190</v>
      </c>
      <c r="D60" s="1005">
        <v>90</v>
      </c>
      <c r="E60" s="1005">
        <v>105</v>
      </c>
      <c r="F60" s="1005">
        <v>93</v>
      </c>
      <c r="G60" s="1006">
        <v>219</v>
      </c>
      <c r="H60" s="1006">
        <v>245</v>
      </c>
      <c r="I60" s="1006">
        <v>271</v>
      </c>
      <c r="J60" s="1006">
        <v>237</v>
      </c>
      <c r="K60" s="1008">
        <v>208</v>
      </c>
    </row>
    <row r="61" spans="1:13">
      <c r="A61" s="356"/>
      <c r="B61" s="355"/>
      <c r="C61" s="357" t="s">
        <v>184</v>
      </c>
      <c r="D61" s="1009">
        <v>109</v>
      </c>
      <c r="E61" s="1009">
        <v>112</v>
      </c>
      <c r="F61" s="1009">
        <v>156</v>
      </c>
      <c r="G61" s="1010">
        <v>221</v>
      </c>
      <c r="H61" s="1010">
        <v>269</v>
      </c>
      <c r="I61" s="1010">
        <v>311</v>
      </c>
      <c r="J61" s="1010">
        <v>393</v>
      </c>
      <c r="K61" s="1012">
        <v>424</v>
      </c>
    </row>
    <row r="62" spans="1:13">
      <c r="A62" s="356"/>
      <c r="B62" s="355"/>
      <c r="C62" s="357" t="s">
        <v>191</v>
      </c>
      <c r="D62" s="1009">
        <v>23</v>
      </c>
      <c r="E62" s="1009">
        <v>48</v>
      </c>
      <c r="F62" s="1009">
        <v>34</v>
      </c>
      <c r="G62" s="1010">
        <v>50</v>
      </c>
      <c r="H62" s="1010">
        <v>82</v>
      </c>
      <c r="I62" s="1010">
        <v>161</v>
      </c>
      <c r="J62" s="1010">
        <v>128</v>
      </c>
      <c r="K62" s="1012">
        <v>116</v>
      </c>
    </row>
    <row r="63" spans="1:13">
      <c r="A63" s="356"/>
      <c r="B63" s="355"/>
      <c r="C63" s="357" t="s">
        <v>192</v>
      </c>
      <c r="D63" s="1009">
        <v>56637</v>
      </c>
      <c r="E63" s="1009">
        <v>65586</v>
      </c>
      <c r="F63" s="1009">
        <v>93172</v>
      </c>
      <c r="G63" s="1010">
        <v>121968</v>
      </c>
      <c r="H63" s="1010">
        <v>152299</v>
      </c>
      <c r="I63" s="1010">
        <v>194005</v>
      </c>
      <c r="J63" s="1010">
        <v>228456</v>
      </c>
      <c r="K63" s="1012">
        <v>291960</v>
      </c>
    </row>
    <row r="64" spans="1:13">
      <c r="A64" s="356"/>
      <c r="B64" s="355"/>
      <c r="C64" s="357" t="s">
        <v>187</v>
      </c>
      <c r="D64" s="1009">
        <v>911</v>
      </c>
      <c r="E64" s="1009">
        <v>1443</v>
      </c>
      <c r="F64" s="1009">
        <v>1858</v>
      </c>
      <c r="G64" s="1010">
        <v>3346</v>
      </c>
      <c r="H64" s="1010">
        <v>3333</v>
      </c>
      <c r="I64" s="1010">
        <v>3732</v>
      </c>
      <c r="J64" s="1010">
        <v>5830</v>
      </c>
      <c r="K64" s="1012">
        <v>6321</v>
      </c>
    </row>
    <row r="65" spans="1:13">
      <c r="A65" s="356"/>
      <c r="B65" s="355"/>
      <c r="C65" s="357" t="s">
        <v>58</v>
      </c>
      <c r="D65" s="1009">
        <v>301</v>
      </c>
      <c r="E65" s="1009">
        <v>158</v>
      </c>
      <c r="F65" s="1009">
        <v>226</v>
      </c>
      <c r="G65" s="1010">
        <v>439</v>
      </c>
      <c r="H65" s="1010">
        <v>511</v>
      </c>
      <c r="I65" s="1010">
        <v>612</v>
      </c>
      <c r="J65" s="1010">
        <v>664</v>
      </c>
      <c r="K65" s="1012">
        <v>714</v>
      </c>
    </row>
    <row r="66" spans="1:13">
      <c r="A66" s="356"/>
      <c r="B66" s="355"/>
      <c r="C66" s="355" t="s">
        <v>141</v>
      </c>
      <c r="D66" s="1006">
        <f t="shared" ref="D66:K66" si="12">SUM(D60:D65)</f>
        <v>58071</v>
      </c>
      <c r="E66" s="1006">
        <f t="shared" si="12"/>
        <v>67452</v>
      </c>
      <c r="F66" s="1006">
        <f t="shared" si="12"/>
        <v>95539</v>
      </c>
      <c r="G66" s="1006">
        <f t="shared" si="12"/>
        <v>126243</v>
      </c>
      <c r="H66" s="1006">
        <f t="shared" si="12"/>
        <v>156739</v>
      </c>
      <c r="I66" s="1006">
        <f t="shared" si="12"/>
        <v>199092</v>
      </c>
      <c r="J66" s="1006">
        <f t="shared" si="12"/>
        <v>235708</v>
      </c>
      <c r="K66" s="1008">
        <f t="shared" si="12"/>
        <v>299743</v>
      </c>
    </row>
    <row r="67" spans="1:13" s="2" customFormat="1">
      <c r="A67" s="366"/>
      <c r="B67" s="377" t="s">
        <v>176</v>
      </c>
      <c r="C67" s="359" t="s">
        <v>190</v>
      </c>
      <c r="D67" s="1029">
        <v>170</v>
      </c>
      <c r="E67" s="1029">
        <v>167</v>
      </c>
      <c r="F67" s="1029">
        <v>193</v>
      </c>
      <c r="G67" s="1030">
        <v>284</v>
      </c>
      <c r="H67" s="1030">
        <v>397</v>
      </c>
      <c r="I67" s="1030">
        <v>383</v>
      </c>
      <c r="J67" s="1030">
        <v>385</v>
      </c>
      <c r="K67" s="1032">
        <v>466</v>
      </c>
      <c r="L67" s="369"/>
    </row>
    <row r="68" spans="1:13" s="2" customFormat="1">
      <c r="A68" s="366"/>
      <c r="B68" s="378"/>
      <c r="C68" s="362" t="s">
        <v>58</v>
      </c>
      <c r="D68" s="1054">
        <v>0</v>
      </c>
      <c r="E68" s="1054">
        <v>1</v>
      </c>
      <c r="F68" s="1054">
        <v>1</v>
      </c>
      <c r="G68" s="1055">
        <v>0</v>
      </c>
      <c r="H68" s="1055">
        <v>0</v>
      </c>
      <c r="I68" s="1055">
        <v>0</v>
      </c>
      <c r="J68" s="1055">
        <v>0</v>
      </c>
      <c r="K68" s="1056">
        <v>2</v>
      </c>
      <c r="L68" s="369"/>
    </row>
    <row r="69" spans="1:13">
      <c r="A69" s="356"/>
      <c r="B69" s="363"/>
      <c r="C69" s="364" t="s">
        <v>141</v>
      </c>
      <c r="D69" s="1021">
        <f>SUM(D67:D68)</f>
        <v>170</v>
      </c>
      <c r="E69" s="1021">
        <f t="shared" ref="E69:J69" si="13">SUM(E67:E68)</f>
        <v>168</v>
      </c>
      <c r="F69" s="1021">
        <f t="shared" si="13"/>
        <v>194</v>
      </c>
      <c r="G69" s="1021">
        <f t="shared" si="13"/>
        <v>284</v>
      </c>
      <c r="H69" s="1021">
        <f t="shared" si="13"/>
        <v>397</v>
      </c>
      <c r="I69" s="1021">
        <f t="shared" si="13"/>
        <v>383</v>
      </c>
      <c r="J69" s="1021">
        <f t="shared" si="13"/>
        <v>385</v>
      </c>
      <c r="K69" s="1024">
        <f>SUM(K67:K68)</f>
        <v>468</v>
      </c>
    </row>
    <row r="70" spans="1:13">
      <c r="A70" s="356"/>
      <c r="B70" s="375" t="s">
        <v>193</v>
      </c>
      <c r="C70" s="355" t="s">
        <v>190</v>
      </c>
      <c r="D70" s="1005">
        <v>31</v>
      </c>
      <c r="E70" s="1005">
        <v>322</v>
      </c>
      <c r="F70" s="1005">
        <v>396</v>
      </c>
      <c r="G70" s="1006">
        <v>511</v>
      </c>
      <c r="H70" s="1006">
        <v>886</v>
      </c>
      <c r="I70" s="1006">
        <v>1231</v>
      </c>
      <c r="J70" s="1006">
        <v>1342</v>
      </c>
      <c r="K70" s="1008">
        <v>1726</v>
      </c>
    </row>
    <row r="71" spans="1:13" s="2" customFormat="1">
      <c r="A71" s="366"/>
      <c r="B71" s="372"/>
      <c r="C71" s="371" t="s">
        <v>184</v>
      </c>
      <c r="D71" s="1009">
        <v>0</v>
      </c>
      <c r="E71" s="1009">
        <v>143</v>
      </c>
      <c r="F71" s="1009">
        <v>241</v>
      </c>
      <c r="G71" s="1010">
        <v>284</v>
      </c>
      <c r="H71" s="1010">
        <v>397</v>
      </c>
      <c r="I71" s="1010">
        <v>461</v>
      </c>
      <c r="J71" s="1010">
        <v>498</v>
      </c>
      <c r="K71" s="1012">
        <v>639</v>
      </c>
      <c r="L71" s="369"/>
    </row>
    <row r="72" spans="1:13" s="2" customFormat="1">
      <c r="A72" s="366"/>
      <c r="B72" s="372"/>
      <c r="C72" s="371" t="s">
        <v>191</v>
      </c>
      <c r="D72" s="1009">
        <v>58</v>
      </c>
      <c r="E72" s="1009">
        <v>81</v>
      </c>
      <c r="F72" s="1009">
        <v>114</v>
      </c>
      <c r="G72" s="1010">
        <v>147</v>
      </c>
      <c r="H72" s="1010">
        <v>214</v>
      </c>
      <c r="I72" s="1010">
        <v>320</v>
      </c>
      <c r="J72" s="1010">
        <v>298</v>
      </c>
      <c r="K72" s="1012">
        <v>401</v>
      </c>
      <c r="L72" s="369"/>
    </row>
    <row r="73" spans="1:13" s="2" customFormat="1">
      <c r="A73" s="366"/>
      <c r="B73" s="372"/>
      <c r="C73" s="371" t="s">
        <v>192</v>
      </c>
      <c r="D73" s="1009">
        <v>132</v>
      </c>
      <c r="E73" s="1009">
        <v>200</v>
      </c>
      <c r="F73" s="1009">
        <v>313</v>
      </c>
      <c r="G73" s="1010">
        <v>350</v>
      </c>
      <c r="H73" s="1010">
        <v>761</v>
      </c>
      <c r="I73" s="1010">
        <v>574</v>
      </c>
      <c r="J73" s="1010">
        <v>640</v>
      </c>
      <c r="K73" s="1012">
        <v>1107</v>
      </c>
      <c r="L73" s="369"/>
    </row>
    <row r="74" spans="1:13" s="2" customFormat="1">
      <c r="A74" s="366"/>
      <c r="B74" s="372"/>
      <c r="C74" s="371" t="s">
        <v>187</v>
      </c>
      <c r="D74" s="1009">
        <v>123</v>
      </c>
      <c r="E74" s="1009">
        <v>212</v>
      </c>
      <c r="F74" s="1009">
        <v>269</v>
      </c>
      <c r="G74" s="1010">
        <v>422</v>
      </c>
      <c r="H74" s="1010">
        <v>570</v>
      </c>
      <c r="I74" s="1010">
        <v>723</v>
      </c>
      <c r="J74" s="1010">
        <v>1049</v>
      </c>
      <c r="K74" s="1012">
        <v>1841</v>
      </c>
      <c r="L74" s="369"/>
    </row>
    <row r="75" spans="1:13" s="2" customFormat="1">
      <c r="A75" s="366"/>
      <c r="B75" s="372"/>
      <c r="C75" s="362" t="s">
        <v>58</v>
      </c>
      <c r="D75" s="1054">
        <v>88</v>
      </c>
      <c r="E75" s="1054">
        <v>306</v>
      </c>
      <c r="F75" s="1054">
        <v>388</v>
      </c>
      <c r="G75" s="1055">
        <v>546</v>
      </c>
      <c r="H75" s="1055">
        <v>559</v>
      </c>
      <c r="I75" s="1055">
        <v>699</v>
      </c>
      <c r="J75" s="1055">
        <v>507</v>
      </c>
      <c r="K75" s="1056">
        <v>1369</v>
      </c>
      <c r="L75" s="369"/>
    </row>
    <row r="76" spans="1:13">
      <c r="A76" s="356"/>
      <c r="B76" s="373"/>
      <c r="C76" s="364" t="s">
        <v>141</v>
      </c>
      <c r="D76" s="1021">
        <f>SUM(D70:D75)</f>
        <v>432</v>
      </c>
      <c r="E76" s="1021">
        <f t="shared" ref="E76:J76" si="14">SUM(E70:E75)</f>
        <v>1264</v>
      </c>
      <c r="F76" s="1021">
        <f t="shared" si="14"/>
        <v>1721</v>
      </c>
      <c r="G76" s="1021">
        <f t="shared" si="14"/>
        <v>2260</v>
      </c>
      <c r="H76" s="1021">
        <f t="shared" si="14"/>
        <v>3387</v>
      </c>
      <c r="I76" s="1021">
        <f t="shared" si="14"/>
        <v>4008</v>
      </c>
      <c r="J76" s="1021">
        <f t="shared" si="14"/>
        <v>4334</v>
      </c>
      <c r="K76" s="1024">
        <f>SUM(K70:K75)</f>
        <v>7083</v>
      </c>
    </row>
    <row r="77" spans="1:13" ht="19.95" customHeight="1">
      <c r="A77" s="374"/>
      <c r="B77" s="373" t="s">
        <v>141</v>
      </c>
      <c r="C77" s="373"/>
      <c r="D77" s="1021">
        <f t="shared" ref="D77:J77" si="15">D66+D69+D76</f>
        <v>58673</v>
      </c>
      <c r="E77" s="1021">
        <f t="shared" si="15"/>
        <v>68884</v>
      </c>
      <c r="F77" s="1021">
        <f t="shared" si="15"/>
        <v>97454</v>
      </c>
      <c r="G77" s="1021">
        <f t="shared" si="15"/>
        <v>128787</v>
      </c>
      <c r="H77" s="1021">
        <f t="shared" si="15"/>
        <v>160523</v>
      </c>
      <c r="I77" s="1021">
        <f t="shared" si="15"/>
        <v>203483</v>
      </c>
      <c r="J77" s="1021">
        <f t="shared" si="15"/>
        <v>240427</v>
      </c>
      <c r="K77" s="1024">
        <f>K66+K69+K76</f>
        <v>307294</v>
      </c>
    </row>
    <row r="78" spans="1:13">
      <c r="A78" s="353" t="s">
        <v>187</v>
      </c>
      <c r="B78" s="354" t="s">
        <v>175</v>
      </c>
      <c r="C78" s="355" t="s">
        <v>190</v>
      </c>
      <c r="D78" s="1005">
        <v>7918</v>
      </c>
      <c r="E78" s="1005">
        <v>7043</v>
      </c>
      <c r="F78" s="1005">
        <v>7087</v>
      </c>
      <c r="G78" s="1006">
        <v>5663</v>
      </c>
      <c r="H78" s="1006">
        <v>5495</v>
      </c>
      <c r="I78" s="1006">
        <v>5623</v>
      </c>
      <c r="J78" s="1006">
        <v>4919</v>
      </c>
      <c r="K78" s="1008">
        <v>5323</v>
      </c>
    </row>
    <row r="79" spans="1:13">
      <c r="A79" s="356"/>
      <c r="B79" s="355"/>
      <c r="C79" s="357" t="s">
        <v>184</v>
      </c>
      <c r="D79" s="1009">
        <v>7613</v>
      </c>
      <c r="E79" s="1009">
        <v>8045</v>
      </c>
      <c r="F79" s="1009">
        <v>8069</v>
      </c>
      <c r="G79" s="1010">
        <v>7482</v>
      </c>
      <c r="H79" s="1010">
        <v>7689</v>
      </c>
      <c r="I79" s="1010">
        <v>7394</v>
      </c>
      <c r="J79" s="1010">
        <v>7285</v>
      </c>
      <c r="K79" s="1012">
        <v>8143</v>
      </c>
    </row>
    <row r="80" spans="1:13" s="376" customFormat="1">
      <c r="A80" s="356"/>
      <c r="B80" s="355"/>
      <c r="C80" s="357" t="s">
        <v>191</v>
      </c>
      <c r="D80" s="1009">
        <v>1586</v>
      </c>
      <c r="E80" s="1009">
        <v>2306</v>
      </c>
      <c r="F80" s="1009">
        <v>2754</v>
      </c>
      <c r="G80" s="1010">
        <v>1922</v>
      </c>
      <c r="H80" s="1010">
        <v>1871</v>
      </c>
      <c r="I80" s="1010">
        <v>1665</v>
      </c>
      <c r="J80" s="1010">
        <v>1438</v>
      </c>
      <c r="K80" s="1012">
        <v>1556</v>
      </c>
      <c r="L80" s="346"/>
      <c r="M80" s="64"/>
    </row>
    <row r="81" spans="1:13" s="376" customFormat="1">
      <c r="A81" s="356"/>
      <c r="B81" s="355"/>
      <c r="C81" s="357" t="s">
        <v>192</v>
      </c>
      <c r="D81" s="1009">
        <v>3248</v>
      </c>
      <c r="E81" s="1009">
        <v>4588</v>
      </c>
      <c r="F81" s="1009">
        <v>6469</v>
      </c>
      <c r="G81" s="1010">
        <v>6077</v>
      </c>
      <c r="H81" s="1010">
        <v>8280</v>
      </c>
      <c r="I81" s="1010">
        <v>6754</v>
      </c>
      <c r="J81" s="1010">
        <v>6125</v>
      </c>
      <c r="K81" s="1012">
        <v>7731</v>
      </c>
      <c r="L81" s="346"/>
      <c r="M81" s="64"/>
    </row>
    <row r="82" spans="1:13">
      <c r="A82" s="356"/>
      <c r="B82" s="355"/>
      <c r="C82" s="357" t="s">
        <v>187</v>
      </c>
      <c r="D82" s="1009">
        <v>184758</v>
      </c>
      <c r="E82" s="1009">
        <v>185008</v>
      </c>
      <c r="F82" s="1009">
        <v>202776</v>
      </c>
      <c r="G82" s="1010">
        <v>215904</v>
      </c>
      <c r="H82" s="1010">
        <v>234043</v>
      </c>
      <c r="I82" s="1010">
        <v>223045</v>
      </c>
      <c r="J82" s="1010">
        <v>213093</v>
      </c>
      <c r="K82" s="1012">
        <v>227907</v>
      </c>
    </row>
    <row r="83" spans="1:13">
      <c r="A83" s="356"/>
      <c r="B83" s="355"/>
      <c r="C83" s="357" t="s">
        <v>58</v>
      </c>
      <c r="D83" s="1009">
        <v>21237</v>
      </c>
      <c r="E83" s="1009">
        <v>11103</v>
      </c>
      <c r="F83" s="1009">
        <v>17614</v>
      </c>
      <c r="G83" s="1010">
        <v>18309</v>
      </c>
      <c r="H83" s="1010">
        <v>16228</v>
      </c>
      <c r="I83" s="1010">
        <v>17251</v>
      </c>
      <c r="J83" s="1010">
        <v>14672</v>
      </c>
      <c r="K83" s="1012">
        <v>15618</v>
      </c>
    </row>
    <row r="84" spans="1:13">
      <c r="A84" s="356"/>
      <c r="B84" s="355"/>
      <c r="C84" s="355" t="s">
        <v>141</v>
      </c>
      <c r="D84" s="1005">
        <f>SUM(D78:D83)</f>
        <v>226360</v>
      </c>
      <c r="E84" s="1005">
        <f t="shared" ref="E84:J84" si="16">SUM(E78:E83)</f>
        <v>218093</v>
      </c>
      <c r="F84" s="1005">
        <f t="shared" si="16"/>
        <v>244769</v>
      </c>
      <c r="G84" s="1005">
        <f t="shared" si="16"/>
        <v>255357</v>
      </c>
      <c r="H84" s="1005">
        <f t="shared" si="16"/>
        <v>273606</v>
      </c>
      <c r="I84" s="1005">
        <f t="shared" si="16"/>
        <v>261732</v>
      </c>
      <c r="J84" s="1005">
        <f t="shared" si="16"/>
        <v>247532</v>
      </c>
      <c r="K84" s="1008">
        <f>SUM(K78:K83)</f>
        <v>266278</v>
      </c>
    </row>
    <row r="85" spans="1:13" s="2" customFormat="1">
      <c r="A85" s="366"/>
      <c r="B85" s="377" t="s">
        <v>176</v>
      </c>
      <c r="C85" s="359" t="s">
        <v>190</v>
      </c>
      <c r="D85" s="1029">
        <v>10451</v>
      </c>
      <c r="E85" s="1029">
        <v>10125</v>
      </c>
      <c r="F85" s="1029">
        <v>10425</v>
      </c>
      <c r="G85" s="1030">
        <v>9726</v>
      </c>
      <c r="H85" s="1030">
        <v>9327</v>
      </c>
      <c r="I85" s="1030">
        <v>9678</v>
      </c>
      <c r="J85" s="1030">
        <v>8296</v>
      </c>
      <c r="K85" s="1032">
        <v>15811</v>
      </c>
      <c r="L85" s="369"/>
    </row>
    <row r="86" spans="1:13" s="2" customFormat="1">
      <c r="A86" s="366"/>
      <c r="B86" s="378"/>
      <c r="C86" s="362" t="s">
        <v>58</v>
      </c>
      <c r="D86" s="1054">
        <v>15</v>
      </c>
      <c r="E86" s="1054">
        <v>30</v>
      </c>
      <c r="F86" s="1054">
        <v>40</v>
      </c>
      <c r="G86" s="1055">
        <v>30</v>
      </c>
      <c r="H86" s="1055">
        <v>39</v>
      </c>
      <c r="I86" s="1055">
        <v>43</v>
      </c>
      <c r="J86" s="1055">
        <v>62</v>
      </c>
      <c r="K86" s="1056">
        <v>50</v>
      </c>
      <c r="L86" s="369"/>
    </row>
    <row r="87" spans="1:13">
      <c r="A87" s="356"/>
      <c r="B87" s="363"/>
      <c r="C87" s="364" t="s">
        <v>141</v>
      </c>
      <c r="D87" s="1021">
        <f>SUM(D85:D86)</f>
        <v>10466</v>
      </c>
      <c r="E87" s="1021">
        <f t="shared" ref="E87:J87" si="17">SUM(E85:E86)</f>
        <v>10155</v>
      </c>
      <c r="F87" s="1021">
        <f t="shared" si="17"/>
        <v>10465</v>
      </c>
      <c r="G87" s="1021">
        <f t="shared" si="17"/>
        <v>9756</v>
      </c>
      <c r="H87" s="1021">
        <f t="shared" si="17"/>
        <v>9366</v>
      </c>
      <c r="I87" s="1021">
        <f t="shared" si="17"/>
        <v>9721</v>
      </c>
      <c r="J87" s="1021">
        <f t="shared" si="17"/>
        <v>8358</v>
      </c>
      <c r="K87" s="1024">
        <f>SUM(K85:K86)</f>
        <v>15861</v>
      </c>
    </row>
    <row r="88" spans="1:13">
      <c r="A88" s="356"/>
      <c r="B88" s="375" t="s">
        <v>193</v>
      </c>
      <c r="C88" s="355" t="s">
        <v>190</v>
      </c>
      <c r="D88" s="1005">
        <v>23032</v>
      </c>
      <c r="E88" s="1005">
        <v>26371</v>
      </c>
      <c r="F88" s="1005">
        <v>26168</v>
      </c>
      <c r="G88" s="1006">
        <v>27859</v>
      </c>
      <c r="H88" s="1006">
        <v>32009</v>
      </c>
      <c r="I88" s="1006">
        <v>30427</v>
      </c>
      <c r="J88" s="1006">
        <v>27851</v>
      </c>
      <c r="K88" s="1008">
        <v>26655</v>
      </c>
    </row>
    <row r="89" spans="1:13" s="2" customFormat="1">
      <c r="A89" s="366"/>
      <c r="B89" s="372"/>
      <c r="C89" s="371" t="s">
        <v>184</v>
      </c>
      <c r="D89" s="1009">
        <v>0</v>
      </c>
      <c r="E89" s="1009">
        <v>14950</v>
      </c>
      <c r="F89" s="1009">
        <v>15742</v>
      </c>
      <c r="G89" s="1010">
        <v>17479</v>
      </c>
      <c r="H89" s="1010">
        <v>18337</v>
      </c>
      <c r="I89" s="1010">
        <v>17718</v>
      </c>
      <c r="J89" s="1010">
        <v>15082</v>
      </c>
      <c r="K89" s="1012">
        <v>15040</v>
      </c>
      <c r="L89" s="369"/>
    </row>
    <row r="90" spans="1:13" s="2" customFormat="1">
      <c r="A90" s="366"/>
      <c r="B90" s="372"/>
      <c r="C90" s="371" t="s">
        <v>191</v>
      </c>
      <c r="D90" s="1009">
        <v>5941</v>
      </c>
      <c r="E90" s="1009">
        <v>7060</v>
      </c>
      <c r="F90" s="1009">
        <v>7753</v>
      </c>
      <c r="G90" s="1010">
        <v>8446</v>
      </c>
      <c r="H90" s="1010">
        <v>10232</v>
      </c>
      <c r="I90" s="1010">
        <v>10724</v>
      </c>
      <c r="J90" s="1010">
        <v>9290</v>
      </c>
      <c r="K90" s="1012">
        <v>9960</v>
      </c>
      <c r="L90" s="369"/>
    </row>
    <row r="91" spans="1:13" s="2" customFormat="1">
      <c r="A91" s="366"/>
      <c r="B91" s="372"/>
      <c r="C91" s="371" t="s">
        <v>192</v>
      </c>
      <c r="D91" s="1009">
        <v>7434</v>
      </c>
      <c r="E91" s="1009">
        <v>9974</v>
      </c>
      <c r="F91" s="1009">
        <v>11531</v>
      </c>
      <c r="G91" s="1010">
        <v>14459</v>
      </c>
      <c r="H91" s="1010">
        <v>14607</v>
      </c>
      <c r="I91" s="1010">
        <v>17773</v>
      </c>
      <c r="J91" s="1010">
        <v>15687</v>
      </c>
      <c r="K91" s="1012">
        <v>17649</v>
      </c>
      <c r="L91" s="369"/>
    </row>
    <row r="92" spans="1:13" s="2" customFormat="1">
      <c r="A92" s="366"/>
      <c r="B92" s="372"/>
      <c r="C92" s="371" t="s">
        <v>187</v>
      </c>
      <c r="D92" s="1009">
        <v>4183</v>
      </c>
      <c r="E92" s="1009">
        <v>4528</v>
      </c>
      <c r="F92" s="1009">
        <v>5091</v>
      </c>
      <c r="G92" s="1010">
        <v>5880</v>
      </c>
      <c r="H92" s="1010">
        <v>7304</v>
      </c>
      <c r="I92" s="1010">
        <v>8543</v>
      </c>
      <c r="J92" s="1010">
        <v>11819</v>
      </c>
      <c r="K92" s="1012">
        <v>14070</v>
      </c>
      <c r="L92" s="369"/>
    </row>
    <row r="93" spans="1:13" s="2" customFormat="1">
      <c r="A93" s="366"/>
      <c r="B93" s="372"/>
      <c r="C93" s="362" t="s">
        <v>58</v>
      </c>
      <c r="D93" s="1054">
        <v>8460</v>
      </c>
      <c r="E93" s="1054">
        <v>26290</v>
      </c>
      <c r="F93" s="1054">
        <v>39082</v>
      </c>
      <c r="G93" s="1055">
        <v>49701</v>
      </c>
      <c r="H93" s="1055">
        <v>44499</v>
      </c>
      <c r="I93" s="1055">
        <v>44148</v>
      </c>
      <c r="J93" s="1055">
        <v>29910</v>
      </c>
      <c r="K93" s="1056">
        <v>50135</v>
      </c>
      <c r="L93" s="369"/>
    </row>
    <row r="94" spans="1:13" s="2" customFormat="1">
      <c r="A94" s="366"/>
      <c r="B94" s="380"/>
      <c r="C94" s="365" t="s">
        <v>141</v>
      </c>
      <c r="D94" s="1021">
        <f>SUM(D88:D93)</f>
        <v>49050</v>
      </c>
      <c r="E94" s="1021">
        <f t="shared" ref="E94:J94" si="18">SUM(E88:E93)</f>
        <v>89173</v>
      </c>
      <c r="F94" s="1021">
        <f t="shared" si="18"/>
        <v>105367</v>
      </c>
      <c r="G94" s="1021">
        <f t="shared" si="18"/>
        <v>123824</v>
      </c>
      <c r="H94" s="1021">
        <f t="shared" si="18"/>
        <v>126988</v>
      </c>
      <c r="I94" s="1021">
        <f t="shared" si="18"/>
        <v>129333</v>
      </c>
      <c r="J94" s="1021">
        <f t="shared" si="18"/>
        <v>109639</v>
      </c>
      <c r="K94" s="1024">
        <f>SUM(K88:K93)</f>
        <v>133509</v>
      </c>
      <c r="L94" s="369"/>
    </row>
    <row r="95" spans="1:13" ht="19.95" customHeight="1">
      <c r="A95" s="374"/>
      <c r="B95" s="373" t="s">
        <v>141</v>
      </c>
      <c r="C95" s="373"/>
      <c r="D95" s="1021">
        <f>D84+D87+D94</f>
        <v>285876</v>
      </c>
      <c r="E95" s="1021">
        <f t="shared" ref="E95:J95" si="19">E84+E87+E94</f>
        <v>317421</v>
      </c>
      <c r="F95" s="1021">
        <f t="shared" si="19"/>
        <v>360601</v>
      </c>
      <c r="G95" s="1021">
        <f t="shared" si="19"/>
        <v>388937</v>
      </c>
      <c r="H95" s="1021">
        <f t="shared" si="19"/>
        <v>409960</v>
      </c>
      <c r="I95" s="1021">
        <f t="shared" si="19"/>
        <v>400786</v>
      </c>
      <c r="J95" s="1021">
        <f t="shared" si="19"/>
        <v>365529</v>
      </c>
      <c r="K95" s="1024">
        <f>K84+K87+K94</f>
        <v>415648</v>
      </c>
    </row>
    <row r="96" spans="1:13">
      <c r="A96" s="353" t="s">
        <v>58</v>
      </c>
      <c r="B96" s="354" t="s">
        <v>175</v>
      </c>
      <c r="C96" s="355" t="s">
        <v>190</v>
      </c>
      <c r="D96" s="1005">
        <v>3960</v>
      </c>
      <c r="E96" s="1005">
        <v>3580</v>
      </c>
      <c r="F96" s="1005">
        <v>4530</v>
      </c>
      <c r="G96" s="1006">
        <v>4335</v>
      </c>
      <c r="H96" s="1006">
        <v>3255</v>
      </c>
      <c r="I96" s="1006">
        <v>2909</v>
      </c>
      <c r="J96" s="1006">
        <v>2807</v>
      </c>
      <c r="K96" s="1008">
        <v>2663</v>
      </c>
    </row>
    <row r="97" spans="1:12">
      <c r="A97" s="366"/>
      <c r="B97" s="368"/>
      <c r="C97" s="357" t="s">
        <v>184</v>
      </c>
      <c r="D97" s="1009">
        <v>1972</v>
      </c>
      <c r="E97" s="1009">
        <v>2005</v>
      </c>
      <c r="F97" s="1009">
        <v>2324</v>
      </c>
      <c r="G97" s="1010">
        <v>2658</v>
      </c>
      <c r="H97" s="1010">
        <v>2514</v>
      </c>
      <c r="I97" s="1010">
        <v>2281</v>
      </c>
      <c r="J97" s="1010">
        <v>2006</v>
      </c>
      <c r="K97" s="1012">
        <v>2189</v>
      </c>
      <c r="L97" s="369"/>
    </row>
    <row r="98" spans="1:12">
      <c r="A98" s="356"/>
      <c r="B98" s="355"/>
      <c r="C98" s="357" t="s">
        <v>191</v>
      </c>
      <c r="D98" s="1009">
        <v>429</v>
      </c>
      <c r="E98" s="1009">
        <v>534</v>
      </c>
      <c r="F98" s="1009">
        <v>663</v>
      </c>
      <c r="G98" s="1010">
        <v>880</v>
      </c>
      <c r="H98" s="1010">
        <v>821</v>
      </c>
      <c r="I98" s="1010">
        <v>769</v>
      </c>
      <c r="J98" s="1010">
        <v>515</v>
      </c>
      <c r="K98" s="1012">
        <v>781</v>
      </c>
    </row>
    <row r="99" spans="1:12">
      <c r="A99" s="356"/>
      <c r="B99" s="355"/>
      <c r="C99" s="357" t="s">
        <v>192</v>
      </c>
      <c r="D99" s="1009">
        <v>368</v>
      </c>
      <c r="E99" s="1009">
        <v>455</v>
      </c>
      <c r="F99" s="1009">
        <v>635</v>
      </c>
      <c r="G99" s="1010">
        <v>826</v>
      </c>
      <c r="H99" s="1010">
        <v>986</v>
      </c>
      <c r="I99" s="1010">
        <v>1223</v>
      </c>
      <c r="J99" s="1010">
        <v>946</v>
      </c>
      <c r="K99" s="1012">
        <v>1097</v>
      </c>
    </row>
    <row r="100" spans="1:12">
      <c r="A100" s="366"/>
      <c r="B100" s="368"/>
      <c r="C100" s="357" t="s">
        <v>187</v>
      </c>
      <c r="D100" s="1009">
        <v>28760</v>
      </c>
      <c r="E100" s="1009">
        <v>31377</v>
      </c>
      <c r="F100" s="1009">
        <v>33886</v>
      </c>
      <c r="G100" s="1010">
        <v>38756</v>
      </c>
      <c r="H100" s="1010">
        <v>40086</v>
      </c>
      <c r="I100" s="1010">
        <v>40101</v>
      </c>
      <c r="J100" s="1010">
        <v>39836</v>
      </c>
      <c r="K100" s="1012">
        <v>43719</v>
      </c>
      <c r="L100" s="369"/>
    </row>
    <row r="101" spans="1:12">
      <c r="A101" s="366"/>
      <c r="B101" s="368"/>
      <c r="C101" s="357" t="s">
        <v>58</v>
      </c>
      <c r="D101" s="1009">
        <v>67155</v>
      </c>
      <c r="E101" s="1009">
        <v>65802</v>
      </c>
      <c r="F101" s="1009">
        <v>60758</v>
      </c>
      <c r="G101" s="1010">
        <v>67018</v>
      </c>
      <c r="H101" s="1010">
        <v>54347</v>
      </c>
      <c r="I101" s="1010">
        <v>108544</v>
      </c>
      <c r="J101" s="1010">
        <v>90607</v>
      </c>
      <c r="K101" s="1012">
        <v>75585</v>
      </c>
      <c r="L101" s="369"/>
    </row>
    <row r="102" spans="1:12">
      <c r="A102" s="356"/>
      <c r="B102" s="355"/>
      <c r="C102" s="355" t="s">
        <v>141</v>
      </c>
      <c r="D102" s="1005">
        <f>SUM(D96:D101)</f>
        <v>102644</v>
      </c>
      <c r="E102" s="1005">
        <f t="shared" ref="E102:K102" si="20">SUM(E96:E101)</f>
        <v>103753</v>
      </c>
      <c r="F102" s="1005">
        <f t="shared" si="20"/>
        <v>102796</v>
      </c>
      <c r="G102" s="1005">
        <f t="shared" si="20"/>
        <v>114473</v>
      </c>
      <c r="H102" s="1005">
        <f t="shared" si="20"/>
        <v>102009</v>
      </c>
      <c r="I102" s="1005">
        <f t="shared" si="20"/>
        <v>155827</v>
      </c>
      <c r="J102" s="1005">
        <f t="shared" si="20"/>
        <v>136717</v>
      </c>
      <c r="K102" s="1008">
        <f t="shared" si="20"/>
        <v>126034</v>
      </c>
    </row>
    <row r="103" spans="1:12">
      <c r="A103" s="356"/>
      <c r="B103" s="358" t="s">
        <v>176</v>
      </c>
      <c r="C103" s="354" t="s">
        <v>190</v>
      </c>
      <c r="D103" s="1029">
        <v>2223</v>
      </c>
      <c r="E103" s="1029">
        <v>1830</v>
      </c>
      <c r="F103" s="1029">
        <v>2081</v>
      </c>
      <c r="G103" s="1030">
        <v>2382</v>
      </c>
      <c r="H103" s="1030">
        <v>2555</v>
      </c>
      <c r="I103" s="1030">
        <v>2609</v>
      </c>
      <c r="J103" s="1030">
        <v>2627</v>
      </c>
      <c r="K103" s="1032">
        <v>3896</v>
      </c>
    </row>
    <row r="104" spans="1:12">
      <c r="A104" s="356"/>
      <c r="B104" s="360"/>
      <c r="C104" s="361" t="s">
        <v>58</v>
      </c>
      <c r="D104" s="1054">
        <v>164</v>
      </c>
      <c r="E104" s="1054">
        <v>215</v>
      </c>
      <c r="F104" s="1054">
        <v>244</v>
      </c>
      <c r="G104" s="1055">
        <v>249</v>
      </c>
      <c r="H104" s="1055">
        <v>332</v>
      </c>
      <c r="I104" s="1055">
        <v>345</v>
      </c>
      <c r="J104" s="1055">
        <v>360</v>
      </c>
      <c r="K104" s="1056">
        <v>389</v>
      </c>
    </row>
    <row r="105" spans="1:12">
      <c r="A105" s="356"/>
      <c r="B105" s="363"/>
      <c r="C105" s="364" t="s">
        <v>141</v>
      </c>
      <c r="D105" s="1021">
        <f>SUM(D103:D104)</f>
        <v>2387</v>
      </c>
      <c r="E105" s="1021">
        <f t="shared" ref="E105:J105" si="21">SUM(E103:E104)</f>
        <v>2045</v>
      </c>
      <c r="F105" s="1021">
        <f t="shared" si="21"/>
        <v>2325</v>
      </c>
      <c r="G105" s="1021">
        <f t="shared" si="21"/>
        <v>2631</v>
      </c>
      <c r="H105" s="1021">
        <f t="shared" si="21"/>
        <v>2887</v>
      </c>
      <c r="I105" s="1021">
        <f t="shared" si="21"/>
        <v>2954</v>
      </c>
      <c r="J105" s="1021">
        <f t="shared" si="21"/>
        <v>2987</v>
      </c>
      <c r="K105" s="1024">
        <f>SUM(K103:K104)</f>
        <v>4285</v>
      </c>
    </row>
    <row r="106" spans="1:12">
      <c r="A106" s="356"/>
      <c r="B106" s="375" t="s">
        <v>193</v>
      </c>
      <c r="C106" s="354" t="s">
        <v>190</v>
      </c>
      <c r="D106" s="1029">
        <v>22886</v>
      </c>
      <c r="E106" s="1029">
        <v>8626</v>
      </c>
      <c r="F106" s="1029">
        <v>9000</v>
      </c>
      <c r="G106" s="1030">
        <v>9744</v>
      </c>
      <c r="H106" s="1030">
        <v>6108</v>
      </c>
      <c r="I106" s="1030">
        <v>5816</v>
      </c>
      <c r="J106" s="1030">
        <v>5464</v>
      </c>
      <c r="K106" s="1032">
        <v>5343</v>
      </c>
    </row>
    <row r="107" spans="1:12">
      <c r="A107" s="366"/>
      <c r="B107" s="372"/>
      <c r="C107" s="371" t="s">
        <v>184</v>
      </c>
      <c r="D107" s="1009">
        <v>36124</v>
      </c>
      <c r="E107" s="1009">
        <v>1991</v>
      </c>
      <c r="F107" s="1009">
        <v>2040</v>
      </c>
      <c r="G107" s="1010">
        <v>2315</v>
      </c>
      <c r="H107" s="1010">
        <v>2425</v>
      </c>
      <c r="I107" s="1010">
        <v>2341</v>
      </c>
      <c r="J107" s="1010">
        <v>1984</v>
      </c>
      <c r="K107" s="1012">
        <v>2088</v>
      </c>
      <c r="L107" s="369"/>
    </row>
    <row r="108" spans="1:12">
      <c r="A108" s="366"/>
      <c r="B108" s="372"/>
      <c r="C108" s="371" t="s">
        <v>191</v>
      </c>
      <c r="D108" s="1009">
        <v>732</v>
      </c>
      <c r="E108" s="1009">
        <v>939</v>
      </c>
      <c r="F108" s="1009">
        <v>870</v>
      </c>
      <c r="G108" s="1010">
        <v>980</v>
      </c>
      <c r="H108" s="1010">
        <v>1282</v>
      </c>
      <c r="I108" s="1010">
        <v>1295</v>
      </c>
      <c r="J108" s="1010">
        <v>1098</v>
      </c>
      <c r="K108" s="1012">
        <v>1285</v>
      </c>
      <c r="L108" s="369"/>
    </row>
    <row r="109" spans="1:12">
      <c r="A109" s="366"/>
      <c r="B109" s="372"/>
      <c r="C109" s="371" t="s">
        <v>192</v>
      </c>
      <c r="D109" s="1009">
        <v>1210</v>
      </c>
      <c r="E109" s="1009">
        <v>1852</v>
      </c>
      <c r="F109" s="1009">
        <v>1822</v>
      </c>
      <c r="G109" s="1010">
        <v>2212</v>
      </c>
      <c r="H109" s="1010">
        <v>2236</v>
      </c>
      <c r="I109" s="1010">
        <v>2372</v>
      </c>
      <c r="J109" s="1010">
        <v>2292</v>
      </c>
      <c r="K109" s="1012">
        <v>2835</v>
      </c>
      <c r="L109" s="369"/>
    </row>
    <row r="110" spans="1:12">
      <c r="A110" s="366"/>
      <c r="B110" s="372"/>
      <c r="C110" s="371" t="s">
        <v>187</v>
      </c>
      <c r="D110" s="1009">
        <v>2579</v>
      </c>
      <c r="E110" s="1009">
        <v>2993</v>
      </c>
      <c r="F110" s="1009">
        <v>3068</v>
      </c>
      <c r="G110" s="1010">
        <v>3572</v>
      </c>
      <c r="H110" s="1010">
        <v>4315</v>
      </c>
      <c r="I110" s="1010">
        <v>5203</v>
      </c>
      <c r="J110" s="1010">
        <v>6330</v>
      </c>
      <c r="K110" s="1012">
        <v>7487</v>
      </c>
      <c r="L110" s="369"/>
    </row>
    <row r="111" spans="1:12">
      <c r="A111" s="366"/>
      <c r="B111" s="372"/>
      <c r="C111" s="362" t="s">
        <v>58</v>
      </c>
      <c r="D111" s="1054">
        <v>78707</v>
      </c>
      <c r="E111" s="1054">
        <v>30177</v>
      </c>
      <c r="F111" s="1054">
        <v>19684</v>
      </c>
      <c r="G111" s="1055">
        <v>24467</v>
      </c>
      <c r="H111" s="1055">
        <v>12338</v>
      </c>
      <c r="I111" s="1055">
        <v>12696</v>
      </c>
      <c r="J111" s="1055">
        <v>13686</v>
      </c>
      <c r="K111" s="1056">
        <v>13756</v>
      </c>
      <c r="L111" s="369"/>
    </row>
    <row r="112" spans="1:12">
      <c r="A112" s="356"/>
      <c r="B112" s="373"/>
      <c r="C112" s="364" t="s">
        <v>141</v>
      </c>
      <c r="D112" s="1057">
        <f>SUM(D106:D111)</f>
        <v>142238</v>
      </c>
      <c r="E112" s="1057">
        <f t="shared" ref="E112:J112" si="22">SUM(E106:E111)</f>
        <v>46578</v>
      </c>
      <c r="F112" s="1057">
        <f t="shared" si="22"/>
        <v>36484</v>
      </c>
      <c r="G112" s="1057">
        <f t="shared" si="22"/>
        <v>43290</v>
      </c>
      <c r="H112" s="1057">
        <f t="shared" si="22"/>
        <v>28704</v>
      </c>
      <c r="I112" s="1057">
        <f t="shared" si="22"/>
        <v>29723</v>
      </c>
      <c r="J112" s="1057">
        <f t="shared" si="22"/>
        <v>30854</v>
      </c>
      <c r="K112" s="1024">
        <f>SUM(K106:K111)</f>
        <v>32794</v>
      </c>
    </row>
    <row r="113" spans="1:11" ht="19.95" customHeight="1" thickBot="1">
      <c r="A113" s="381"/>
      <c r="B113" s="382" t="s">
        <v>141</v>
      </c>
      <c r="C113" s="382"/>
      <c r="D113" s="1058">
        <f>D102+D105+D112</f>
        <v>247269</v>
      </c>
      <c r="E113" s="1058">
        <f t="shared" ref="E113:J113" si="23">E102+E105+E112</f>
        <v>152376</v>
      </c>
      <c r="F113" s="1058">
        <f t="shared" si="23"/>
        <v>141605</v>
      </c>
      <c r="G113" s="1058">
        <f t="shared" si="23"/>
        <v>160394</v>
      </c>
      <c r="H113" s="1058">
        <f t="shared" si="23"/>
        <v>133600</v>
      </c>
      <c r="I113" s="1058">
        <f t="shared" si="23"/>
        <v>188504</v>
      </c>
      <c r="J113" s="1058">
        <f t="shared" si="23"/>
        <v>170558</v>
      </c>
      <c r="K113" s="1059">
        <f>K102+K105+K112</f>
        <v>163113</v>
      </c>
    </row>
    <row r="115" spans="1:11">
      <c r="A115" s="80"/>
    </row>
  </sheetData>
  <phoneticPr fontId="0" type="noConversion"/>
  <pageMargins left="0" right="0" top="0.75" bottom="0.75" header="0" footer="0"/>
  <pageSetup orientation="landscape" r:id="rId1"/>
  <headerFooter alignWithMargins="0"/>
  <rowBreaks count="3" manualBreakCount="3">
    <brk id="23" max="10" man="1"/>
    <brk id="59" max="10" man="1"/>
    <brk id="9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1"/>
  <sheetViews>
    <sheetView zoomScale="80" zoomScaleNormal="80" zoomScaleSheetLayoutView="100" workbookViewId="0">
      <pane ySplit="5" topLeftCell="A6" activePane="bottomLeft" state="frozen"/>
      <selection activeCell="Q37" sqref="Q37"/>
      <selection pane="bottomLeft" activeCell="T21" sqref="T21"/>
    </sheetView>
  </sheetViews>
  <sheetFormatPr defaultRowHeight="13.2"/>
  <cols>
    <col min="1" max="1" width="12.21875" style="345" customWidth="1"/>
    <col min="2" max="3" width="23.88671875" style="345" customWidth="1"/>
    <col min="4" max="9" width="10.77734375" style="383" customWidth="1"/>
    <col min="10" max="11" width="10.77734375" style="384" customWidth="1"/>
    <col min="12" max="16384" width="8.88671875" style="345"/>
  </cols>
  <sheetData>
    <row r="1" spans="1:11">
      <c r="A1" s="1" t="s">
        <v>0</v>
      </c>
      <c r="B1" s="2"/>
    </row>
    <row r="2" spans="1:11">
      <c r="A2" s="345" t="s">
        <v>181</v>
      </c>
    </row>
    <row r="3" spans="1:11">
      <c r="A3" s="1" t="s">
        <v>194</v>
      </c>
    </row>
    <row r="4" spans="1:11" ht="13.8" thickBot="1"/>
    <row r="5" spans="1:11">
      <c r="A5" s="348" t="s">
        <v>183</v>
      </c>
      <c r="B5" s="349" t="s">
        <v>79</v>
      </c>
      <c r="C5" s="349" t="s">
        <v>189</v>
      </c>
      <c r="D5" s="385">
        <v>2003</v>
      </c>
      <c r="E5" s="385">
        <v>2004</v>
      </c>
      <c r="F5" s="386">
        <v>2005</v>
      </c>
      <c r="G5" s="387">
        <v>2006</v>
      </c>
      <c r="H5" s="386">
        <v>2007</v>
      </c>
      <c r="I5" s="386">
        <v>2008</v>
      </c>
      <c r="J5" s="386">
        <v>2009</v>
      </c>
      <c r="K5" s="388">
        <v>2010</v>
      </c>
    </row>
    <row r="6" spans="1:11">
      <c r="A6" s="353" t="s">
        <v>190</v>
      </c>
      <c r="B6" s="354" t="s">
        <v>175</v>
      </c>
      <c r="C6" s="355" t="s">
        <v>190</v>
      </c>
      <c r="D6" s="1005">
        <v>124470</v>
      </c>
      <c r="E6" s="1005">
        <v>124556</v>
      </c>
      <c r="F6" s="1006">
        <v>121435</v>
      </c>
      <c r="G6" s="1007">
        <v>122736</v>
      </c>
      <c r="H6" s="1006">
        <v>123780</v>
      </c>
      <c r="I6" s="1006">
        <v>122431</v>
      </c>
      <c r="J6" s="1006">
        <v>121982</v>
      </c>
      <c r="K6" s="1008">
        <v>107632</v>
      </c>
    </row>
    <row r="7" spans="1:11">
      <c r="A7" s="356"/>
      <c r="B7" s="355"/>
      <c r="C7" s="357" t="s">
        <v>184</v>
      </c>
      <c r="D7" s="1009">
        <v>5346</v>
      </c>
      <c r="E7" s="1009">
        <v>5694</v>
      </c>
      <c r="F7" s="1010">
        <v>5903</v>
      </c>
      <c r="G7" s="1011">
        <v>5623</v>
      </c>
      <c r="H7" s="1010">
        <v>5912</v>
      </c>
      <c r="I7" s="1010">
        <v>5464</v>
      </c>
      <c r="J7" s="1010">
        <v>5033</v>
      </c>
      <c r="K7" s="1012">
        <v>5224</v>
      </c>
    </row>
    <row r="8" spans="1:11">
      <c r="A8" s="356"/>
      <c r="B8" s="355"/>
      <c r="C8" s="357" t="s">
        <v>191</v>
      </c>
      <c r="D8" s="1009">
        <v>1391</v>
      </c>
      <c r="E8" s="1009">
        <v>1523</v>
      </c>
      <c r="F8" s="1010">
        <v>1566</v>
      </c>
      <c r="G8" s="1011">
        <v>1654</v>
      </c>
      <c r="H8" s="1010">
        <v>1754</v>
      </c>
      <c r="I8" s="1010">
        <v>1398</v>
      </c>
      <c r="J8" s="1010">
        <v>1274</v>
      </c>
      <c r="K8" s="1012">
        <v>1200</v>
      </c>
    </row>
    <row r="9" spans="1:11">
      <c r="A9" s="356"/>
      <c r="B9" s="355"/>
      <c r="C9" s="357" t="s">
        <v>192</v>
      </c>
      <c r="D9" s="1009">
        <v>3236</v>
      </c>
      <c r="E9" s="1009">
        <v>4107</v>
      </c>
      <c r="F9" s="1010">
        <v>5431</v>
      </c>
      <c r="G9" s="1011">
        <v>5421</v>
      </c>
      <c r="H9" s="1010">
        <v>6203</v>
      </c>
      <c r="I9" s="1010">
        <v>5217</v>
      </c>
      <c r="J9" s="1010">
        <v>5205</v>
      </c>
      <c r="K9" s="1012">
        <v>6042</v>
      </c>
    </row>
    <row r="10" spans="1:11">
      <c r="A10" s="356"/>
      <c r="B10" s="355"/>
      <c r="C10" s="357" t="s">
        <v>187</v>
      </c>
      <c r="D10" s="1009">
        <v>34014</v>
      </c>
      <c r="E10" s="1009">
        <v>34203</v>
      </c>
      <c r="F10" s="1010">
        <v>36020</v>
      </c>
      <c r="G10" s="1011">
        <v>38352</v>
      </c>
      <c r="H10" s="1010">
        <v>41054</v>
      </c>
      <c r="I10" s="1010">
        <v>40739</v>
      </c>
      <c r="J10" s="1010">
        <v>38176</v>
      </c>
      <c r="K10" s="1012">
        <v>40266</v>
      </c>
    </row>
    <row r="11" spans="1:11">
      <c r="A11" s="356"/>
      <c r="B11" s="355"/>
      <c r="C11" s="357" t="s">
        <v>58</v>
      </c>
      <c r="D11" s="1009">
        <v>16827</v>
      </c>
      <c r="E11" s="1009">
        <v>8137</v>
      </c>
      <c r="F11" s="1010">
        <v>11205</v>
      </c>
      <c r="G11" s="1011">
        <v>12813</v>
      </c>
      <c r="H11" s="1010">
        <v>10623</v>
      </c>
      <c r="I11" s="1010">
        <v>13265</v>
      </c>
      <c r="J11" s="1010">
        <v>10691</v>
      </c>
      <c r="K11" s="1012">
        <v>10129</v>
      </c>
    </row>
    <row r="12" spans="1:11">
      <c r="A12" s="356"/>
      <c r="B12" s="355"/>
      <c r="C12" s="355" t="s">
        <v>141</v>
      </c>
      <c r="D12" s="1013">
        <f t="shared" ref="D12:K12" si="0">SUM(D6:D11)</f>
        <v>185284</v>
      </c>
      <c r="E12" s="1013">
        <f t="shared" si="0"/>
        <v>178220</v>
      </c>
      <c r="F12" s="1014">
        <f t="shared" si="0"/>
        <v>181560</v>
      </c>
      <c r="G12" s="1015">
        <f t="shared" si="0"/>
        <v>186599</v>
      </c>
      <c r="H12" s="1014">
        <f t="shared" si="0"/>
        <v>189326</v>
      </c>
      <c r="I12" s="1014">
        <f t="shared" si="0"/>
        <v>188514</v>
      </c>
      <c r="J12" s="1014">
        <f t="shared" si="0"/>
        <v>182361</v>
      </c>
      <c r="K12" s="1016">
        <f t="shared" si="0"/>
        <v>170493</v>
      </c>
    </row>
    <row r="13" spans="1:11">
      <c r="A13" s="356"/>
      <c r="B13" s="358" t="s">
        <v>176</v>
      </c>
      <c r="C13" s="354" t="s">
        <v>190</v>
      </c>
      <c r="D13" s="1017">
        <v>775599</v>
      </c>
      <c r="E13" s="1017">
        <v>971239</v>
      </c>
      <c r="F13" s="1018">
        <v>1080746</v>
      </c>
      <c r="G13" s="1019">
        <v>1078285</v>
      </c>
      <c r="H13" s="1018">
        <v>1153079</v>
      </c>
      <c r="I13" s="1018">
        <v>1219771</v>
      </c>
      <c r="J13" s="1018">
        <v>1171570</v>
      </c>
      <c r="K13" s="1020">
        <v>1393571</v>
      </c>
    </row>
    <row r="14" spans="1:11">
      <c r="A14" s="356"/>
      <c r="B14" s="360"/>
      <c r="C14" s="357" t="s">
        <v>58</v>
      </c>
      <c r="D14" s="1009">
        <v>44216</v>
      </c>
      <c r="E14" s="1009">
        <v>40120</v>
      </c>
      <c r="F14" s="1010">
        <v>96339</v>
      </c>
      <c r="G14" s="1011">
        <v>99323</v>
      </c>
      <c r="H14" s="1010">
        <v>102649</v>
      </c>
      <c r="I14" s="1010">
        <v>74457</v>
      </c>
      <c r="J14" s="1010">
        <v>68063</v>
      </c>
      <c r="K14" s="1012">
        <v>50668</v>
      </c>
    </row>
    <row r="15" spans="1:11">
      <c r="A15" s="356"/>
      <c r="B15" s="363"/>
      <c r="C15" s="364" t="s">
        <v>141</v>
      </c>
      <c r="D15" s="1021">
        <f>SUM(D13:D14)</f>
        <v>819815</v>
      </c>
      <c r="E15" s="1021">
        <f t="shared" ref="E15:K15" si="1">SUM(E13:E14)</f>
        <v>1011359</v>
      </c>
      <c r="F15" s="1022">
        <f t="shared" si="1"/>
        <v>1177085</v>
      </c>
      <c r="G15" s="1023">
        <f t="shared" si="1"/>
        <v>1177608</v>
      </c>
      <c r="H15" s="1021">
        <f t="shared" si="1"/>
        <v>1255728</v>
      </c>
      <c r="I15" s="1021">
        <f t="shared" si="1"/>
        <v>1294228</v>
      </c>
      <c r="J15" s="1021">
        <f t="shared" si="1"/>
        <v>1239633</v>
      </c>
      <c r="K15" s="1024">
        <f t="shared" si="1"/>
        <v>1444239</v>
      </c>
    </row>
    <row r="16" spans="1:11">
      <c r="A16" s="356"/>
      <c r="B16" s="375" t="s">
        <v>193</v>
      </c>
      <c r="C16" s="355" t="s">
        <v>190</v>
      </c>
      <c r="D16" s="1005">
        <v>464527</v>
      </c>
      <c r="E16" s="1005">
        <v>687801</v>
      </c>
      <c r="F16" s="1006">
        <v>816560</v>
      </c>
      <c r="G16" s="1007">
        <v>910566</v>
      </c>
      <c r="H16" s="1006">
        <v>1011882</v>
      </c>
      <c r="I16" s="1006">
        <v>1138645</v>
      </c>
      <c r="J16" s="1006">
        <v>1159153</v>
      </c>
      <c r="K16" s="1008">
        <v>1254313</v>
      </c>
    </row>
    <row r="17" spans="1:11">
      <c r="A17" s="356"/>
      <c r="B17" s="370"/>
      <c r="C17" s="357" t="s">
        <v>184</v>
      </c>
      <c r="D17" s="1009">
        <v>0</v>
      </c>
      <c r="E17" s="1009">
        <v>15944</v>
      </c>
      <c r="F17" s="1010">
        <v>17798</v>
      </c>
      <c r="G17" s="1011">
        <v>18332</v>
      </c>
      <c r="H17" s="1010">
        <v>18903</v>
      </c>
      <c r="I17" s="1010">
        <v>19323</v>
      </c>
      <c r="J17" s="1010">
        <v>16218</v>
      </c>
      <c r="K17" s="1012">
        <v>15898</v>
      </c>
    </row>
    <row r="18" spans="1:11">
      <c r="A18" s="356"/>
      <c r="B18" s="370"/>
      <c r="C18" s="357" t="s">
        <v>191</v>
      </c>
      <c r="D18" s="1009">
        <v>5546</v>
      </c>
      <c r="E18" s="1009">
        <v>7580</v>
      </c>
      <c r="F18" s="1010">
        <v>8511</v>
      </c>
      <c r="G18" s="1011">
        <v>9030</v>
      </c>
      <c r="H18" s="1010">
        <v>9412</v>
      </c>
      <c r="I18" s="1010">
        <v>9634</v>
      </c>
      <c r="J18" s="1010">
        <v>7998</v>
      </c>
      <c r="K18" s="1012">
        <v>8651</v>
      </c>
    </row>
    <row r="19" spans="1:11">
      <c r="A19" s="356"/>
      <c r="B19" s="370"/>
      <c r="C19" s="357" t="s">
        <v>192</v>
      </c>
      <c r="D19" s="1009">
        <v>8704</v>
      </c>
      <c r="E19" s="1009">
        <v>12222</v>
      </c>
      <c r="F19" s="1010">
        <v>14847</v>
      </c>
      <c r="G19" s="1011">
        <v>17200</v>
      </c>
      <c r="H19" s="1010">
        <v>18452</v>
      </c>
      <c r="I19" s="1010">
        <v>20634</v>
      </c>
      <c r="J19" s="1010">
        <v>19042</v>
      </c>
      <c r="K19" s="1012">
        <v>21697</v>
      </c>
    </row>
    <row r="20" spans="1:11">
      <c r="A20" s="356"/>
      <c r="B20" s="370"/>
      <c r="C20" s="357" t="s">
        <v>187</v>
      </c>
      <c r="D20" s="1009">
        <v>16352</v>
      </c>
      <c r="E20" s="1009">
        <v>18721</v>
      </c>
      <c r="F20" s="1010">
        <v>18554</v>
      </c>
      <c r="G20" s="1011">
        <v>21211</v>
      </c>
      <c r="H20" s="1010">
        <v>23679</v>
      </c>
      <c r="I20" s="1010">
        <v>28255</v>
      </c>
      <c r="J20" s="1010">
        <v>34041</v>
      </c>
      <c r="K20" s="1012">
        <v>38558</v>
      </c>
    </row>
    <row r="21" spans="1:11">
      <c r="A21" s="356"/>
      <c r="B21" s="370"/>
      <c r="C21" s="357" t="s">
        <v>58</v>
      </c>
      <c r="D21" s="1009">
        <v>7517</v>
      </c>
      <c r="E21" s="1009">
        <v>23407</v>
      </c>
      <c r="F21" s="1010">
        <v>29995</v>
      </c>
      <c r="G21" s="1011">
        <v>39646</v>
      </c>
      <c r="H21" s="1010">
        <v>33210</v>
      </c>
      <c r="I21" s="1010">
        <v>38054</v>
      </c>
      <c r="J21" s="1010">
        <v>26814</v>
      </c>
      <c r="K21" s="1012">
        <v>49916</v>
      </c>
    </row>
    <row r="22" spans="1:11">
      <c r="A22" s="356"/>
      <c r="B22" s="373"/>
      <c r="C22" s="364" t="s">
        <v>141</v>
      </c>
      <c r="D22" s="1022">
        <f t="shared" ref="D22:K22" si="2">SUM(D16:D21)</f>
        <v>502646</v>
      </c>
      <c r="E22" s="1022">
        <f t="shared" si="2"/>
        <v>765675</v>
      </c>
      <c r="F22" s="1022">
        <f t="shared" si="2"/>
        <v>906265</v>
      </c>
      <c r="G22" s="1023">
        <f t="shared" si="2"/>
        <v>1015985</v>
      </c>
      <c r="H22" s="1022">
        <f t="shared" si="2"/>
        <v>1115538</v>
      </c>
      <c r="I22" s="1022">
        <f t="shared" si="2"/>
        <v>1254545</v>
      </c>
      <c r="J22" s="1022">
        <f t="shared" si="2"/>
        <v>1263266</v>
      </c>
      <c r="K22" s="1024">
        <f t="shared" si="2"/>
        <v>1389033</v>
      </c>
    </row>
    <row r="23" spans="1:11" ht="19.95" customHeight="1">
      <c r="A23" s="374"/>
      <c r="B23" s="389" t="s">
        <v>141</v>
      </c>
      <c r="C23" s="389"/>
      <c r="D23" s="1025">
        <f t="shared" ref="D23:K23" si="3">D12+D15+D22</f>
        <v>1507745</v>
      </c>
      <c r="E23" s="1025">
        <f t="shared" si="3"/>
        <v>1955254</v>
      </c>
      <c r="F23" s="1026">
        <f t="shared" si="3"/>
        <v>2264910</v>
      </c>
      <c r="G23" s="1027">
        <f t="shared" si="3"/>
        <v>2380192</v>
      </c>
      <c r="H23" s="1025">
        <f t="shared" si="3"/>
        <v>2560592</v>
      </c>
      <c r="I23" s="1025">
        <f t="shared" si="3"/>
        <v>2737287</v>
      </c>
      <c r="J23" s="1025">
        <f t="shared" si="3"/>
        <v>2685260</v>
      </c>
      <c r="K23" s="1028">
        <f t="shared" si="3"/>
        <v>3003765</v>
      </c>
    </row>
    <row r="24" spans="1:11">
      <c r="A24" s="353" t="s">
        <v>184</v>
      </c>
      <c r="B24" s="354" t="s">
        <v>175</v>
      </c>
      <c r="C24" s="355" t="s">
        <v>190</v>
      </c>
      <c r="D24" s="1005">
        <v>5077</v>
      </c>
      <c r="E24" s="1005">
        <v>4757</v>
      </c>
      <c r="F24" s="1006">
        <v>4612</v>
      </c>
      <c r="G24" s="1007">
        <v>4141</v>
      </c>
      <c r="H24" s="1006">
        <v>4021</v>
      </c>
      <c r="I24" s="1006">
        <v>3438</v>
      </c>
      <c r="J24" s="1006">
        <v>2661</v>
      </c>
      <c r="K24" s="1008">
        <v>2282</v>
      </c>
    </row>
    <row r="25" spans="1:11">
      <c r="A25" s="356"/>
      <c r="B25" s="355"/>
      <c r="C25" s="357" t="s">
        <v>184</v>
      </c>
      <c r="D25" s="1009">
        <v>358184</v>
      </c>
      <c r="E25" s="1009">
        <v>362342</v>
      </c>
      <c r="F25" s="1010">
        <v>359382</v>
      </c>
      <c r="G25" s="1011">
        <v>336013</v>
      </c>
      <c r="H25" s="1010">
        <v>321375</v>
      </c>
      <c r="I25" s="1010">
        <v>317528</v>
      </c>
      <c r="J25" s="1010">
        <v>282359</v>
      </c>
      <c r="K25" s="1012">
        <v>276156</v>
      </c>
    </row>
    <row r="26" spans="1:11">
      <c r="A26" s="356"/>
      <c r="B26" s="355"/>
      <c r="C26" s="357" t="s">
        <v>191</v>
      </c>
      <c r="D26" s="1009">
        <v>8085</v>
      </c>
      <c r="E26" s="1009">
        <v>9017</v>
      </c>
      <c r="F26" s="1010">
        <v>9201</v>
      </c>
      <c r="G26" s="1011">
        <v>9222</v>
      </c>
      <c r="H26" s="1010">
        <v>8853</v>
      </c>
      <c r="I26" s="1010">
        <v>8039</v>
      </c>
      <c r="J26" s="1010">
        <v>5857</v>
      </c>
      <c r="K26" s="1012">
        <v>5471</v>
      </c>
    </row>
    <row r="27" spans="1:11">
      <c r="A27" s="356"/>
      <c r="B27" s="355"/>
      <c r="C27" s="357" t="s">
        <v>192</v>
      </c>
      <c r="D27" s="1009">
        <v>14853</v>
      </c>
      <c r="E27" s="1009">
        <v>18026</v>
      </c>
      <c r="F27" s="1010">
        <v>20663</v>
      </c>
      <c r="G27" s="1011">
        <v>20471</v>
      </c>
      <c r="H27" s="1010">
        <v>20183</v>
      </c>
      <c r="I27" s="1010">
        <v>19498</v>
      </c>
      <c r="J27" s="1010">
        <v>16783</v>
      </c>
      <c r="K27" s="1012">
        <v>17691</v>
      </c>
    </row>
    <row r="28" spans="1:11">
      <c r="A28" s="356"/>
      <c r="B28" s="355"/>
      <c r="C28" s="357" t="s">
        <v>187</v>
      </c>
      <c r="D28" s="1009">
        <v>52761</v>
      </c>
      <c r="E28" s="1009">
        <v>55281</v>
      </c>
      <c r="F28" s="1010">
        <v>61587</v>
      </c>
      <c r="G28" s="1011">
        <v>64140</v>
      </c>
      <c r="H28" s="1010">
        <v>65057</v>
      </c>
      <c r="I28" s="1010">
        <v>66408</v>
      </c>
      <c r="J28" s="1010">
        <v>60409</v>
      </c>
      <c r="K28" s="1012">
        <v>58948</v>
      </c>
    </row>
    <row r="29" spans="1:11">
      <c r="A29" s="356"/>
      <c r="B29" s="355"/>
      <c r="C29" s="357" t="s">
        <v>58</v>
      </c>
      <c r="D29" s="1009">
        <v>6747</v>
      </c>
      <c r="E29" s="1009">
        <v>3481</v>
      </c>
      <c r="F29" s="1010">
        <v>4088</v>
      </c>
      <c r="G29" s="1011">
        <v>4323</v>
      </c>
      <c r="H29" s="1010">
        <v>3779</v>
      </c>
      <c r="I29" s="1010">
        <v>4132</v>
      </c>
      <c r="J29" s="1010">
        <v>6147</v>
      </c>
      <c r="K29" s="1012">
        <v>3983</v>
      </c>
    </row>
    <row r="30" spans="1:11">
      <c r="A30" s="356"/>
      <c r="B30" s="355"/>
      <c r="C30" s="355" t="s">
        <v>141</v>
      </c>
      <c r="D30" s="1005">
        <f t="shared" ref="D30:K30" si="4">SUM(D24:D29)</f>
        <v>445707</v>
      </c>
      <c r="E30" s="1005">
        <f t="shared" si="4"/>
        <v>452904</v>
      </c>
      <c r="F30" s="1006">
        <f t="shared" si="4"/>
        <v>459533</v>
      </c>
      <c r="G30" s="1007">
        <f t="shared" si="4"/>
        <v>438310</v>
      </c>
      <c r="H30" s="1006">
        <f t="shared" si="4"/>
        <v>423268</v>
      </c>
      <c r="I30" s="1006">
        <f t="shared" si="4"/>
        <v>419043</v>
      </c>
      <c r="J30" s="1006">
        <f t="shared" si="4"/>
        <v>374216</v>
      </c>
      <c r="K30" s="1008">
        <f t="shared" si="4"/>
        <v>364531</v>
      </c>
    </row>
    <row r="31" spans="1:11">
      <c r="A31" s="356"/>
      <c r="B31" s="358" t="s">
        <v>176</v>
      </c>
      <c r="C31" s="354" t="s">
        <v>190</v>
      </c>
      <c r="D31" s="1029">
        <v>221080</v>
      </c>
      <c r="E31" s="1029">
        <v>334205</v>
      </c>
      <c r="F31" s="1030">
        <v>345901</v>
      </c>
      <c r="G31" s="1031">
        <v>311358</v>
      </c>
      <c r="H31" s="1030">
        <v>317941</v>
      </c>
      <c r="I31" s="1030">
        <v>336920</v>
      </c>
      <c r="J31" s="1030">
        <v>236894</v>
      </c>
      <c r="K31" s="1032">
        <v>284714</v>
      </c>
    </row>
    <row r="32" spans="1:11">
      <c r="A32" s="356"/>
      <c r="B32" s="360"/>
      <c r="C32" s="357" t="s">
        <v>58</v>
      </c>
      <c r="D32" s="1009">
        <v>13237</v>
      </c>
      <c r="E32" s="1009">
        <v>13431</v>
      </c>
      <c r="F32" s="1010">
        <v>30899</v>
      </c>
      <c r="G32" s="1011">
        <v>28245</v>
      </c>
      <c r="H32" s="1010">
        <v>27706</v>
      </c>
      <c r="I32" s="1010">
        <v>9815</v>
      </c>
      <c r="J32" s="1010">
        <v>11801</v>
      </c>
      <c r="K32" s="1012">
        <v>7688</v>
      </c>
    </row>
    <row r="33" spans="1:11">
      <c r="A33" s="356"/>
      <c r="B33" s="363"/>
      <c r="C33" s="364" t="s">
        <v>141</v>
      </c>
      <c r="D33" s="1021">
        <f>SUM(D31:D32)</f>
        <v>234317</v>
      </c>
      <c r="E33" s="1021">
        <f t="shared" ref="E33:K33" si="5">SUM(E31:E32)</f>
        <v>347636</v>
      </c>
      <c r="F33" s="1022">
        <f t="shared" si="5"/>
        <v>376800</v>
      </c>
      <c r="G33" s="1023">
        <f t="shared" si="5"/>
        <v>339603</v>
      </c>
      <c r="H33" s="1021">
        <f t="shared" si="5"/>
        <v>345647</v>
      </c>
      <c r="I33" s="1021">
        <f t="shared" si="5"/>
        <v>346735</v>
      </c>
      <c r="J33" s="1021">
        <f t="shared" si="5"/>
        <v>248695</v>
      </c>
      <c r="K33" s="1024">
        <f t="shared" si="5"/>
        <v>292402</v>
      </c>
    </row>
    <row r="34" spans="1:11">
      <c r="A34" s="356"/>
      <c r="B34" s="375" t="s">
        <v>193</v>
      </c>
      <c r="C34" s="355" t="s">
        <v>190</v>
      </c>
      <c r="D34" s="1005">
        <v>75483</v>
      </c>
      <c r="E34" s="1005">
        <v>151959</v>
      </c>
      <c r="F34" s="1006">
        <v>204459</v>
      </c>
      <c r="G34" s="1007">
        <v>256342</v>
      </c>
      <c r="H34" s="1006">
        <v>273103</v>
      </c>
      <c r="I34" s="1006">
        <v>257395</v>
      </c>
      <c r="J34" s="1006">
        <v>314030</v>
      </c>
      <c r="K34" s="1008">
        <v>414312</v>
      </c>
    </row>
    <row r="35" spans="1:11">
      <c r="A35" s="356"/>
      <c r="B35" s="370"/>
      <c r="C35" s="357" t="s">
        <v>184</v>
      </c>
      <c r="D35" s="1009">
        <v>0</v>
      </c>
      <c r="E35" s="1009">
        <v>6074</v>
      </c>
      <c r="F35" s="1010">
        <v>8578</v>
      </c>
      <c r="G35" s="1011">
        <v>11047</v>
      </c>
      <c r="H35" s="1010">
        <v>12123</v>
      </c>
      <c r="I35" s="1010">
        <v>12582</v>
      </c>
      <c r="J35" s="1010">
        <v>12956</v>
      </c>
      <c r="K35" s="1012">
        <v>13925</v>
      </c>
    </row>
    <row r="36" spans="1:11">
      <c r="A36" s="356"/>
      <c r="B36" s="355"/>
      <c r="C36" s="357" t="s">
        <v>191</v>
      </c>
      <c r="D36" s="1009">
        <v>4547</v>
      </c>
      <c r="E36" s="1009">
        <v>5777</v>
      </c>
      <c r="F36" s="1010">
        <v>7267</v>
      </c>
      <c r="G36" s="1011">
        <v>8382</v>
      </c>
      <c r="H36" s="1010">
        <v>9247</v>
      </c>
      <c r="I36" s="1010">
        <v>9513</v>
      </c>
      <c r="J36" s="1010">
        <v>8311</v>
      </c>
      <c r="K36" s="1012">
        <v>8875</v>
      </c>
    </row>
    <row r="37" spans="1:11">
      <c r="A37" s="356"/>
      <c r="B37" s="355"/>
      <c r="C37" s="357" t="s">
        <v>192</v>
      </c>
      <c r="D37" s="1009">
        <v>5167</v>
      </c>
      <c r="E37" s="1009">
        <v>7516</v>
      </c>
      <c r="F37" s="1010">
        <v>10313</v>
      </c>
      <c r="G37" s="1011">
        <v>12330</v>
      </c>
      <c r="H37" s="1010">
        <v>12687</v>
      </c>
      <c r="I37" s="1010">
        <v>13766</v>
      </c>
      <c r="J37" s="1010">
        <v>13519</v>
      </c>
      <c r="K37" s="1012">
        <v>16191</v>
      </c>
    </row>
    <row r="38" spans="1:11">
      <c r="A38" s="356"/>
      <c r="B38" s="370"/>
      <c r="C38" s="357" t="s">
        <v>187</v>
      </c>
      <c r="D38" s="1009">
        <v>7589</v>
      </c>
      <c r="E38" s="1009">
        <v>9531</v>
      </c>
      <c r="F38" s="1010">
        <v>10407</v>
      </c>
      <c r="G38" s="1011">
        <v>12699</v>
      </c>
      <c r="H38" s="1010">
        <v>13737</v>
      </c>
      <c r="I38" s="1010">
        <v>15988</v>
      </c>
      <c r="J38" s="1010">
        <v>21573</v>
      </c>
      <c r="K38" s="1012">
        <v>25069</v>
      </c>
    </row>
    <row r="39" spans="1:11">
      <c r="A39" s="356"/>
      <c r="B39" s="370"/>
      <c r="C39" s="357" t="s">
        <v>58</v>
      </c>
      <c r="D39" s="1009">
        <v>759</v>
      </c>
      <c r="E39" s="1009">
        <v>3301</v>
      </c>
      <c r="F39" s="1010">
        <v>5263</v>
      </c>
      <c r="G39" s="1011">
        <v>6557</v>
      </c>
      <c r="H39" s="1010">
        <v>5609</v>
      </c>
      <c r="I39" s="1010">
        <v>6700</v>
      </c>
      <c r="J39" s="1010">
        <v>4909</v>
      </c>
      <c r="K39" s="1012">
        <v>9927</v>
      </c>
    </row>
    <row r="40" spans="1:11">
      <c r="A40" s="356"/>
      <c r="B40" s="373"/>
      <c r="C40" s="364" t="s">
        <v>141</v>
      </c>
      <c r="D40" s="1022">
        <f t="shared" ref="D40:K40" si="6">SUM(D34:D39)</f>
        <v>93545</v>
      </c>
      <c r="E40" s="1022">
        <f t="shared" si="6"/>
        <v>184158</v>
      </c>
      <c r="F40" s="1022">
        <f t="shared" si="6"/>
        <v>246287</v>
      </c>
      <c r="G40" s="1023">
        <f t="shared" si="6"/>
        <v>307357</v>
      </c>
      <c r="H40" s="1022">
        <f t="shared" si="6"/>
        <v>326506</v>
      </c>
      <c r="I40" s="1022">
        <f t="shared" si="6"/>
        <v>315944</v>
      </c>
      <c r="J40" s="1022">
        <f t="shared" si="6"/>
        <v>375298</v>
      </c>
      <c r="K40" s="1024">
        <f t="shared" si="6"/>
        <v>488299</v>
      </c>
    </row>
    <row r="41" spans="1:11" ht="19.95" customHeight="1">
      <c r="A41" s="374"/>
      <c r="B41" s="389" t="s">
        <v>141</v>
      </c>
      <c r="C41" s="389"/>
      <c r="D41" s="1025">
        <f>D30+D33+D40</f>
        <v>773569</v>
      </c>
      <c r="E41" s="1025">
        <f t="shared" ref="E41:K41" si="7">E30+E33+E40</f>
        <v>984698</v>
      </c>
      <c r="F41" s="1026">
        <f>F30+F33+F40</f>
        <v>1082620</v>
      </c>
      <c r="G41" s="1027">
        <f t="shared" si="7"/>
        <v>1085270</v>
      </c>
      <c r="H41" s="1025">
        <f t="shared" si="7"/>
        <v>1095421</v>
      </c>
      <c r="I41" s="1025">
        <f t="shared" si="7"/>
        <v>1081722</v>
      </c>
      <c r="J41" s="1025">
        <f t="shared" si="7"/>
        <v>998209</v>
      </c>
      <c r="K41" s="1028">
        <f t="shared" si="7"/>
        <v>1145232</v>
      </c>
    </row>
    <row r="42" spans="1:11">
      <c r="A42" s="353" t="s">
        <v>195</v>
      </c>
      <c r="B42" s="354" t="s">
        <v>175</v>
      </c>
      <c r="C42" s="355" t="s">
        <v>190</v>
      </c>
      <c r="D42" s="1005">
        <v>1149</v>
      </c>
      <c r="E42" s="1005">
        <v>1233</v>
      </c>
      <c r="F42" s="1006">
        <v>1166</v>
      </c>
      <c r="G42" s="1007">
        <v>1291</v>
      </c>
      <c r="H42" s="1006">
        <v>916</v>
      </c>
      <c r="I42" s="1006">
        <v>1098</v>
      </c>
      <c r="J42" s="1006">
        <v>703</v>
      </c>
      <c r="K42" s="1008">
        <v>759</v>
      </c>
    </row>
    <row r="43" spans="1:11">
      <c r="A43" s="356"/>
      <c r="B43" s="355"/>
      <c r="C43" s="357" t="s">
        <v>184</v>
      </c>
      <c r="D43" s="1009">
        <v>3745</v>
      </c>
      <c r="E43" s="1009">
        <v>4910</v>
      </c>
      <c r="F43" s="1010">
        <v>5668</v>
      </c>
      <c r="G43" s="1011">
        <v>5706</v>
      </c>
      <c r="H43" s="1010">
        <v>4476</v>
      </c>
      <c r="I43" s="1010">
        <v>3478</v>
      </c>
      <c r="J43" s="1010">
        <v>2747</v>
      </c>
      <c r="K43" s="1012">
        <v>2988</v>
      </c>
    </row>
    <row r="44" spans="1:11">
      <c r="A44" s="356"/>
      <c r="B44" s="355"/>
      <c r="C44" s="357" t="s">
        <v>191</v>
      </c>
      <c r="D44" s="1009">
        <v>90165</v>
      </c>
      <c r="E44" s="1009">
        <v>105027</v>
      </c>
      <c r="F44" s="1010">
        <v>121942</v>
      </c>
      <c r="G44" s="1011">
        <v>125249</v>
      </c>
      <c r="H44" s="1010">
        <v>128438</v>
      </c>
      <c r="I44" s="1010">
        <v>126691</v>
      </c>
      <c r="J44" s="1010">
        <v>126988</v>
      </c>
      <c r="K44" s="1012">
        <v>131461</v>
      </c>
    </row>
    <row r="45" spans="1:11">
      <c r="A45" s="356"/>
      <c r="B45" s="355"/>
      <c r="C45" s="357" t="s">
        <v>192</v>
      </c>
      <c r="D45" s="1009">
        <v>3621</v>
      </c>
      <c r="E45" s="1009">
        <v>4933</v>
      </c>
      <c r="F45" s="1010">
        <v>6824</v>
      </c>
      <c r="G45" s="1011">
        <v>7538</v>
      </c>
      <c r="H45" s="1010">
        <v>6471</v>
      </c>
      <c r="I45" s="1010">
        <v>5500</v>
      </c>
      <c r="J45" s="1010">
        <v>3478</v>
      </c>
      <c r="K45" s="1012">
        <v>4340</v>
      </c>
    </row>
    <row r="46" spans="1:11">
      <c r="A46" s="356"/>
      <c r="B46" s="355"/>
      <c r="C46" s="357" t="s">
        <v>187</v>
      </c>
      <c r="D46" s="1009">
        <v>9740</v>
      </c>
      <c r="E46" s="1009">
        <v>12892</v>
      </c>
      <c r="F46" s="1010">
        <v>16310</v>
      </c>
      <c r="G46" s="1011">
        <v>20627</v>
      </c>
      <c r="H46" s="1010">
        <v>21408</v>
      </c>
      <c r="I46" s="1010">
        <v>21174</v>
      </c>
      <c r="J46" s="1010">
        <v>20602</v>
      </c>
      <c r="K46" s="1012">
        <v>22134</v>
      </c>
    </row>
    <row r="47" spans="1:11">
      <c r="A47" s="356"/>
      <c r="B47" s="355"/>
      <c r="C47" s="357" t="s">
        <v>58</v>
      </c>
      <c r="D47" s="1009">
        <v>752</v>
      </c>
      <c r="E47" s="1009">
        <v>564</v>
      </c>
      <c r="F47" s="1010">
        <v>921</v>
      </c>
      <c r="G47" s="1011">
        <v>991</v>
      </c>
      <c r="H47" s="1010">
        <v>720</v>
      </c>
      <c r="I47" s="1010">
        <v>836</v>
      </c>
      <c r="J47" s="1010">
        <v>725</v>
      </c>
      <c r="K47" s="1012">
        <v>471</v>
      </c>
    </row>
    <row r="48" spans="1:11">
      <c r="A48" s="356"/>
      <c r="B48" s="355"/>
      <c r="C48" s="355" t="s">
        <v>141</v>
      </c>
      <c r="D48" s="1005">
        <f t="shared" ref="D48:K48" si="8">SUM(D42:D47)</f>
        <v>109172</v>
      </c>
      <c r="E48" s="1005">
        <f t="shared" si="8"/>
        <v>129559</v>
      </c>
      <c r="F48" s="1006">
        <f t="shared" si="8"/>
        <v>152831</v>
      </c>
      <c r="G48" s="1007">
        <f t="shared" si="8"/>
        <v>161402</v>
      </c>
      <c r="H48" s="1006">
        <f t="shared" si="8"/>
        <v>162429</v>
      </c>
      <c r="I48" s="1006">
        <f t="shared" si="8"/>
        <v>158777</v>
      </c>
      <c r="J48" s="1006">
        <f t="shared" si="8"/>
        <v>155243</v>
      </c>
      <c r="K48" s="1008">
        <f t="shared" si="8"/>
        <v>162153</v>
      </c>
    </row>
    <row r="49" spans="1:11">
      <c r="A49" s="356"/>
      <c r="B49" s="358" t="s">
        <v>176</v>
      </c>
      <c r="C49" s="354" t="s">
        <v>190</v>
      </c>
      <c r="D49" s="1029">
        <v>35252</v>
      </c>
      <c r="E49" s="1029">
        <v>65249</v>
      </c>
      <c r="F49" s="1030">
        <v>96839</v>
      </c>
      <c r="G49" s="1031">
        <v>105841</v>
      </c>
      <c r="H49" s="1030">
        <v>103955</v>
      </c>
      <c r="I49" s="1030">
        <v>77749</v>
      </c>
      <c r="J49" s="1030">
        <v>69028</v>
      </c>
      <c r="K49" s="1032">
        <v>93076</v>
      </c>
    </row>
    <row r="50" spans="1:11">
      <c r="A50" s="356"/>
      <c r="B50" s="360"/>
      <c r="C50" s="357" t="s">
        <v>58</v>
      </c>
      <c r="D50" s="1009">
        <v>2278</v>
      </c>
      <c r="E50" s="1009">
        <v>2824</v>
      </c>
      <c r="F50" s="1010">
        <v>8687</v>
      </c>
      <c r="G50" s="1011">
        <v>9794</v>
      </c>
      <c r="H50" s="1010">
        <v>9204</v>
      </c>
      <c r="I50" s="1010">
        <v>2394</v>
      </c>
      <c r="J50" s="1010">
        <v>3688</v>
      </c>
      <c r="K50" s="1012">
        <v>3139</v>
      </c>
    </row>
    <row r="51" spans="1:11">
      <c r="A51" s="356"/>
      <c r="B51" s="363"/>
      <c r="C51" s="364" t="s">
        <v>141</v>
      </c>
      <c r="D51" s="1021">
        <f>SUM(D49:D50)</f>
        <v>37530</v>
      </c>
      <c r="E51" s="1021">
        <f t="shared" ref="E51:K51" si="9">SUM(E49:E50)</f>
        <v>68073</v>
      </c>
      <c r="F51" s="1022">
        <f t="shared" si="9"/>
        <v>105526</v>
      </c>
      <c r="G51" s="1023">
        <f t="shared" si="9"/>
        <v>115635</v>
      </c>
      <c r="H51" s="1021">
        <f t="shared" si="9"/>
        <v>113159</v>
      </c>
      <c r="I51" s="1021">
        <f t="shared" si="9"/>
        <v>80143</v>
      </c>
      <c r="J51" s="1021">
        <f t="shared" si="9"/>
        <v>72716</v>
      </c>
      <c r="K51" s="1024">
        <f t="shared" si="9"/>
        <v>96215</v>
      </c>
    </row>
    <row r="52" spans="1:11">
      <c r="A52" s="356"/>
      <c r="B52" s="375" t="s">
        <v>193</v>
      </c>
      <c r="C52" s="355" t="s">
        <v>190</v>
      </c>
      <c r="D52" s="1005">
        <v>8462</v>
      </c>
      <c r="E52" s="1005">
        <v>15107</v>
      </c>
      <c r="F52" s="1006">
        <v>22484</v>
      </c>
      <c r="G52" s="1007">
        <v>33779</v>
      </c>
      <c r="H52" s="1006">
        <v>45560</v>
      </c>
      <c r="I52" s="1006">
        <v>54478</v>
      </c>
      <c r="J52" s="1006">
        <v>60888</v>
      </c>
      <c r="K52" s="1008">
        <v>71527</v>
      </c>
    </row>
    <row r="53" spans="1:11">
      <c r="A53" s="356"/>
      <c r="B53" s="370"/>
      <c r="C53" s="357" t="s">
        <v>184</v>
      </c>
      <c r="D53" s="1009">
        <v>0</v>
      </c>
      <c r="E53" s="1009">
        <v>871</v>
      </c>
      <c r="F53" s="1010">
        <v>1177</v>
      </c>
      <c r="G53" s="1011">
        <v>1514</v>
      </c>
      <c r="H53" s="1010">
        <v>1871</v>
      </c>
      <c r="I53" s="1010">
        <v>2121</v>
      </c>
      <c r="J53" s="1010">
        <v>2035</v>
      </c>
      <c r="K53" s="1012">
        <v>1884</v>
      </c>
    </row>
    <row r="54" spans="1:11">
      <c r="A54" s="356"/>
      <c r="B54" s="355"/>
      <c r="C54" s="357" t="s">
        <v>191</v>
      </c>
      <c r="D54" s="1009">
        <v>148</v>
      </c>
      <c r="E54" s="1009">
        <v>223</v>
      </c>
      <c r="F54" s="1010">
        <v>246</v>
      </c>
      <c r="G54" s="1011">
        <v>227</v>
      </c>
      <c r="H54" s="1010">
        <v>263</v>
      </c>
      <c r="I54" s="1010">
        <v>423</v>
      </c>
      <c r="J54" s="1010">
        <v>328</v>
      </c>
      <c r="K54" s="1012">
        <v>344</v>
      </c>
    </row>
    <row r="55" spans="1:11">
      <c r="A55" s="356"/>
      <c r="B55" s="355"/>
      <c r="C55" s="357" t="s">
        <v>192</v>
      </c>
      <c r="D55" s="1009">
        <v>707</v>
      </c>
      <c r="E55" s="1009">
        <v>925</v>
      </c>
      <c r="F55" s="1010">
        <v>1307</v>
      </c>
      <c r="G55" s="1011">
        <v>1649</v>
      </c>
      <c r="H55" s="1010">
        <v>1996</v>
      </c>
      <c r="I55" s="1010">
        <v>2522</v>
      </c>
      <c r="J55" s="1010">
        <v>2431</v>
      </c>
      <c r="K55" s="1012">
        <v>2838</v>
      </c>
    </row>
    <row r="56" spans="1:11">
      <c r="A56" s="356"/>
      <c r="B56" s="370"/>
      <c r="C56" s="357" t="s">
        <v>187</v>
      </c>
      <c r="D56" s="1009">
        <v>671</v>
      </c>
      <c r="E56" s="1009">
        <v>754</v>
      </c>
      <c r="F56" s="1010">
        <v>907</v>
      </c>
      <c r="G56" s="1011">
        <v>1058</v>
      </c>
      <c r="H56" s="1010">
        <v>1568</v>
      </c>
      <c r="I56" s="1010">
        <v>2410</v>
      </c>
      <c r="J56" s="1010">
        <v>3348</v>
      </c>
      <c r="K56" s="1012">
        <v>3906</v>
      </c>
    </row>
    <row r="57" spans="1:11">
      <c r="A57" s="356"/>
      <c r="B57" s="370"/>
      <c r="C57" s="357" t="s">
        <v>58</v>
      </c>
      <c r="D57" s="1009">
        <v>181</v>
      </c>
      <c r="E57" s="1033">
        <v>868</v>
      </c>
      <c r="F57" s="1034">
        <v>1059</v>
      </c>
      <c r="G57" s="1035">
        <v>2034</v>
      </c>
      <c r="H57" s="1034">
        <v>1616</v>
      </c>
      <c r="I57" s="1034">
        <v>1538</v>
      </c>
      <c r="J57" s="1034">
        <v>1011</v>
      </c>
      <c r="K57" s="1012">
        <v>1685</v>
      </c>
    </row>
    <row r="58" spans="1:11">
      <c r="A58" s="356"/>
      <c r="B58" s="373"/>
      <c r="C58" s="364" t="s">
        <v>141</v>
      </c>
      <c r="D58" s="1022">
        <f t="shared" ref="D58:K58" si="10">SUM(D52:D57)</f>
        <v>10169</v>
      </c>
      <c r="E58" s="1036">
        <f t="shared" si="10"/>
        <v>18748</v>
      </c>
      <c r="F58" s="1037">
        <f t="shared" si="10"/>
        <v>27180</v>
      </c>
      <c r="G58" s="1038">
        <f t="shared" si="10"/>
        <v>40261</v>
      </c>
      <c r="H58" s="1036">
        <f t="shared" si="10"/>
        <v>52874</v>
      </c>
      <c r="I58" s="1036">
        <f t="shared" si="10"/>
        <v>63492</v>
      </c>
      <c r="J58" s="1036">
        <f t="shared" si="10"/>
        <v>70041</v>
      </c>
      <c r="K58" s="1039">
        <f t="shared" si="10"/>
        <v>82184</v>
      </c>
    </row>
    <row r="59" spans="1:11" ht="19.95" customHeight="1">
      <c r="A59" s="374"/>
      <c r="B59" s="389" t="s">
        <v>141</v>
      </c>
      <c r="C59" s="389"/>
      <c r="D59" s="1025">
        <f t="shared" ref="D59:K59" si="11">D48+D51+D58</f>
        <v>156871</v>
      </c>
      <c r="E59" s="1025">
        <f t="shared" si="11"/>
        <v>216380</v>
      </c>
      <c r="F59" s="1026">
        <f t="shared" si="11"/>
        <v>285537</v>
      </c>
      <c r="G59" s="1027">
        <f t="shared" si="11"/>
        <v>317298</v>
      </c>
      <c r="H59" s="1026">
        <f t="shared" si="11"/>
        <v>328462</v>
      </c>
      <c r="I59" s="1026">
        <f t="shared" si="11"/>
        <v>302412</v>
      </c>
      <c r="J59" s="1026">
        <f t="shared" si="11"/>
        <v>298000</v>
      </c>
      <c r="K59" s="1028">
        <f t="shared" si="11"/>
        <v>340552</v>
      </c>
    </row>
    <row r="60" spans="1:11">
      <c r="A60" s="353" t="s">
        <v>186</v>
      </c>
      <c r="B60" s="354" t="s">
        <v>175</v>
      </c>
      <c r="C60" s="355" t="s">
        <v>190</v>
      </c>
      <c r="D60" s="1005">
        <v>90</v>
      </c>
      <c r="E60" s="1005">
        <v>105</v>
      </c>
      <c r="F60" s="1006">
        <v>93</v>
      </c>
      <c r="G60" s="1007">
        <v>219</v>
      </c>
      <c r="H60" s="1006">
        <v>245</v>
      </c>
      <c r="I60" s="1006">
        <v>271</v>
      </c>
      <c r="J60" s="1006">
        <v>237</v>
      </c>
      <c r="K60" s="1008">
        <v>208</v>
      </c>
    </row>
    <row r="61" spans="1:11">
      <c r="A61" s="356"/>
      <c r="B61" s="355"/>
      <c r="C61" s="357" t="s">
        <v>184</v>
      </c>
      <c r="D61" s="1009">
        <v>109</v>
      </c>
      <c r="E61" s="1009">
        <v>112</v>
      </c>
      <c r="F61" s="1010">
        <v>156</v>
      </c>
      <c r="G61" s="1011">
        <v>221</v>
      </c>
      <c r="H61" s="1010">
        <v>269</v>
      </c>
      <c r="I61" s="1010">
        <v>311</v>
      </c>
      <c r="J61" s="1010">
        <v>393</v>
      </c>
      <c r="K61" s="1012">
        <v>424</v>
      </c>
    </row>
    <row r="62" spans="1:11">
      <c r="A62" s="356"/>
      <c r="B62" s="355"/>
      <c r="C62" s="357" t="s">
        <v>191</v>
      </c>
      <c r="D62" s="1009">
        <v>23</v>
      </c>
      <c r="E62" s="1009">
        <v>48</v>
      </c>
      <c r="F62" s="1010">
        <v>34</v>
      </c>
      <c r="G62" s="1011">
        <v>50</v>
      </c>
      <c r="H62" s="1010">
        <v>82</v>
      </c>
      <c r="I62" s="1010">
        <v>161</v>
      </c>
      <c r="J62" s="1010">
        <v>128</v>
      </c>
      <c r="K62" s="1012">
        <v>116</v>
      </c>
    </row>
    <row r="63" spans="1:11">
      <c r="A63" s="356"/>
      <c r="B63" s="355"/>
      <c r="C63" s="357" t="s">
        <v>192</v>
      </c>
      <c r="D63" s="1009">
        <v>56637</v>
      </c>
      <c r="E63" s="1009">
        <v>65586</v>
      </c>
      <c r="F63" s="1010">
        <v>93172</v>
      </c>
      <c r="G63" s="1011">
        <v>121968</v>
      </c>
      <c r="H63" s="1010">
        <v>152299</v>
      </c>
      <c r="I63" s="1010">
        <v>194005</v>
      </c>
      <c r="J63" s="1010">
        <v>228456</v>
      </c>
      <c r="K63" s="1012">
        <v>291960</v>
      </c>
    </row>
    <row r="64" spans="1:11">
      <c r="A64" s="356"/>
      <c r="B64" s="355"/>
      <c r="C64" s="357" t="s">
        <v>187</v>
      </c>
      <c r="D64" s="1009">
        <v>911</v>
      </c>
      <c r="E64" s="1009">
        <v>1443</v>
      </c>
      <c r="F64" s="1010">
        <v>1858</v>
      </c>
      <c r="G64" s="1011">
        <v>3346</v>
      </c>
      <c r="H64" s="1010">
        <v>3333</v>
      </c>
      <c r="I64" s="1010">
        <v>3732</v>
      </c>
      <c r="J64" s="1010">
        <v>5830</v>
      </c>
      <c r="K64" s="1012">
        <v>6321</v>
      </c>
    </row>
    <row r="65" spans="1:11">
      <c r="A65" s="356"/>
      <c r="B65" s="355"/>
      <c r="C65" s="357" t="s">
        <v>58</v>
      </c>
      <c r="D65" s="1009">
        <v>301</v>
      </c>
      <c r="E65" s="1009">
        <v>158</v>
      </c>
      <c r="F65" s="1010">
        <v>226</v>
      </c>
      <c r="G65" s="1011">
        <v>439</v>
      </c>
      <c r="H65" s="1010">
        <v>511</v>
      </c>
      <c r="I65" s="1010">
        <v>612</v>
      </c>
      <c r="J65" s="1010">
        <v>664</v>
      </c>
      <c r="K65" s="1012">
        <v>714</v>
      </c>
    </row>
    <row r="66" spans="1:11">
      <c r="A66" s="356"/>
      <c r="B66" s="355"/>
      <c r="C66" s="355" t="s">
        <v>141</v>
      </c>
      <c r="D66" s="1006">
        <f t="shared" ref="D66:K66" si="12">SUM(D60:D65)</f>
        <v>58071</v>
      </c>
      <c r="E66" s="1006">
        <f t="shared" si="12"/>
        <v>67452</v>
      </c>
      <c r="F66" s="1006">
        <f t="shared" si="12"/>
        <v>95539</v>
      </c>
      <c r="G66" s="1007">
        <f t="shared" si="12"/>
        <v>126243</v>
      </c>
      <c r="H66" s="1006">
        <f t="shared" si="12"/>
        <v>156739</v>
      </c>
      <c r="I66" s="1006">
        <f t="shared" si="12"/>
        <v>199092</v>
      </c>
      <c r="J66" s="1006">
        <f t="shared" si="12"/>
        <v>235708</v>
      </c>
      <c r="K66" s="1008">
        <f t="shared" si="12"/>
        <v>299743</v>
      </c>
    </row>
    <row r="67" spans="1:11">
      <c r="A67" s="356"/>
      <c r="B67" s="358" t="s">
        <v>176</v>
      </c>
      <c r="C67" s="354" t="s">
        <v>190</v>
      </c>
      <c r="D67" s="1029">
        <v>4106</v>
      </c>
      <c r="E67" s="1029">
        <v>5090</v>
      </c>
      <c r="F67" s="1030">
        <v>6331</v>
      </c>
      <c r="G67" s="1031">
        <v>8947</v>
      </c>
      <c r="H67" s="1030">
        <v>12835</v>
      </c>
      <c r="I67" s="1030">
        <v>12934</v>
      </c>
      <c r="J67" s="1030">
        <v>12669</v>
      </c>
      <c r="K67" s="1032">
        <v>16366</v>
      </c>
    </row>
    <row r="68" spans="1:11">
      <c r="A68" s="356"/>
      <c r="B68" s="360"/>
      <c r="C68" s="357" t="s">
        <v>58</v>
      </c>
      <c r="D68" s="1009">
        <v>196</v>
      </c>
      <c r="E68" s="1009">
        <v>235</v>
      </c>
      <c r="F68" s="1010">
        <v>576</v>
      </c>
      <c r="G68" s="1011">
        <v>824</v>
      </c>
      <c r="H68" s="1010">
        <v>1159</v>
      </c>
      <c r="I68" s="1010">
        <v>379</v>
      </c>
      <c r="J68" s="1010">
        <v>570</v>
      </c>
      <c r="K68" s="1012">
        <v>566</v>
      </c>
    </row>
    <row r="69" spans="1:11">
      <c r="A69" s="356"/>
      <c r="B69" s="363"/>
      <c r="C69" s="364" t="s">
        <v>141</v>
      </c>
      <c r="D69" s="1021">
        <f>SUM(D67:D68)</f>
        <v>4302</v>
      </c>
      <c r="E69" s="1021">
        <f t="shared" ref="E69:K69" si="13">SUM(E67:E68)</f>
        <v>5325</v>
      </c>
      <c r="F69" s="1022">
        <f t="shared" si="13"/>
        <v>6907</v>
      </c>
      <c r="G69" s="1023">
        <f t="shared" si="13"/>
        <v>9771</v>
      </c>
      <c r="H69" s="1021">
        <f t="shared" si="13"/>
        <v>13994</v>
      </c>
      <c r="I69" s="1021">
        <f t="shared" si="13"/>
        <v>13313</v>
      </c>
      <c r="J69" s="1021">
        <f t="shared" si="13"/>
        <v>13239</v>
      </c>
      <c r="K69" s="1024">
        <f t="shared" si="13"/>
        <v>16932</v>
      </c>
    </row>
    <row r="70" spans="1:11">
      <c r="A70" s="356"/>
      <c r="B70" s="375" t="s">
        <v>193</v>
      </c>
      <c r="C70" s="355" t="s">
        <v>190</v>
      </c>
      <c r="D70" s="1005">
        <v>2629</v>
      </c>
      <c r="E70" s="1005">
        <v>5495</v>
      </c>
      <c r="F70" s="1006">
        <v>9129</v>
      </c>
      <c r="G70" s="1007">
        <v>12429</v>
      </c>
      <c r="H70" s="1006">
        <v>23097</v>
      </c>
      <c r="I70" s="1006">
        <v>36095</v>
      </c>
      <c r="J70" s="1006">
        <v>41842</v>
      </c>
      <c r="K70" s="1008">
        <v>54564</v>
      </c>
    </row>
    <row r="71" spans="1:11">
      <c r="A71" s="356"/>
      <c r="B71" s="370"/>
      <c r="C71" s="357" t="s">
        <v>184</v>
      </c>
      <c r="D71" s="1009">
        <v>0</v>
      </c>
      <c r="E71" s="1009">
        <v>143</v>
      </c>
      <c r="F71" s="1010">
        <v>241</v>
      </c>
      <c r="G71" s="1011">
        <v>284</v>
      </c>
      <c r="H71" s="1010">
        <v>397</v>
      </c>
      <c r="I71" s="1010">
        <v>461</v>
      </c>
      <c r="J71" s="1010">
        <v>498</v>
      </c>
      <c r="K71" s="1012">
        <v>639</v>
      </c>
    </row>
    <row r="72" spans="1:11">
      <c r="A72" s="356"/>
      <c r="B72" s="355"/>
      <c r="C72" s="357" t="s">
        <v>191</v>
      </c>
      <c r="D72" s="1009">
        <v>58</v>
      </c>
      <c r="E72" s="1009">
        <v>81</v>
      </c>
      <c r="F72" s="1010">
        <v>114</v>
      </c>
      <c r="G72" s="1011">
        <v>147</v>
      </c>
      <c r="H72" s="1010">
        <v>214</v>
      </c>
      <c r="I72" s="1010">
        <v>320</v>
      </c>
      <c r="J72" s="1010">
        <v>298</v>
      </c>
      <c r="K72" s="1012">
        <v>401</v>
      </c>
    </row>
    <row r="73" spans="1:11">
      <c r="A73" s="356"/>
      <c r="B73" s="355"/>
      <c r="C73" s="357" t="s">
        <v>192</v>
      </c>
      <c r="D73" s="1009">
        <v>132</v>
      </c>
      <c r="E73" s="1009">
        <v>200</v>
      </c>
      <c r="F73" s="1010">
        <v>313</v>
      </c>
      <c r="G73" s="1011">
        <v>350</v>
      </c>
      <c r="H73" s="1010">
        <v>761</v>
      </c>
      <c r="I73" s="1010">
        <v>574</v>
      </c>
      <c r="J73" s="1010">
        <v>640</v>
      </c>
      <c r="K73" s="1012">
        <v>1107</v>
      </c>
    </row>
    <row r="74" spans="1:11">
      <c r="A74" s="356"/>
      <c r="B74" s="370"/>
      <c r="C74" s="357" t="s">
        <v>187</v>
      </c>
      <c r="D74" s="1040">
        <v>123</v>
      </c>
      <c r="E74" s="1040">
        <v>212</v>
      </c>
      <c r="F74" s="1041">
        <v>269</v>
      </c>
      <c r="G74" s="1042">
        <v>422</v>
      </c>
      <c r="H74" s="1041">
        <v>570</v>
      </c>
      <c r="I74" s="1041">
        <v>723</v>
      </c>
      <c r="J74" s="1041">
        <v>1049</v>
      </c>
      <c r="K74" s="1043">
        <v>1841</v>
      </c>
    </row>
    <row r="75" spans="1:11">
      <c r="A75" s="356"/>
      <c r="B75" s="370"/>
      <c r="C75" s="357" t="s">
        <v>58</v>
      </c>
      <c r="D75" s="1009">
        <v>88</v>
      </c>
      <c r="E75" s="1009">
        <v>306</v>
      </c>
      <c r="F75" s="1010">
        <v>388</v>
      </c>
      <c r="G75" s="1011">
        <v>546</v>
      </c>
      <c r="H75" s="1009">
        <v>559</v>
      </c>
      <c r="I75" s="1009">
        <v>699</v>
      </c>
      <c r="J75" s="1009">
        <v>507</v>
      </c>
      <c r="K75" s="1044">
        <v>1369</v>
      </c>
    </row>
    <row r="76" spans="1:11">
      <c r="A76" s="356"/>
      <c r="B76" s="373"/>
      <c r="C76" s="364" t="s">
        <v>141</v>
      </c>
      <c r="D76" s="1021">
        <f t="shared" ref="D76:K76" si="14">SUM(D70:D75)</f>
        <v>3030</v>
      </c>
      <c r="E76" s="1021">
        <f t="shared" si="14"/>
        <v>6437</v>
      </c>
      <c r="F76" s="1022">
        <f t="shared" si="14"/>
        <v>10454</v>
      </c>
      <c r="G76" s="1023">
        <f t="shared" si="14"/>
        <v>14178</v>
      </c>
      <c r="H76" s="1021">
        <f t="shared" si="14"/>
        <v>25598</v>
      </c>
      <c r="I76" s="1021">
        <f t="shared" si="14"/>
        <v>38872</v>
      </c>
      <c r="J76" s="1021">
        <f t="shared" si="14"/>
        <v>44834</v>
      </c>
      <c r="K76" s="1039">
        <f t="shared" si="14"/>
        <v>59921</v>
      </c>
    </row>
    <row r="77" spans="1:11" ht="19.95" customHeight="1">
      <c r="A77" s="374"/>
      <c r="B77" s="389" t="s">
        <v>141</v>
      </c>
      <c r="C77" s="389"/>
      <c r="D77" s="1045">
        <f t="shared" ref="D77:K77" si="15">D66+D69+D76</f>
        <v>65403</v>
      </c>
      <c r="E77" s="1045">
        <f t="shared" si="15"/>
        <v>79214</v>
      </c>
      <c r="F77" s="1046">
        <f t="shared" si="15"/>
        <v>112900</v>
      </c>
      <c r="G77" s="1047">
        <f t="shared" si="15"/>
        <v>150192</v>
      </c>
      <c r="H77" s="1045">
        <f t="shared" si="15"/>
        <v>196331</v>
      </c>
      <c r="I77" s="1045">
        <f t="shared" si="15"/>
        <v>251277</v>
      </c>
      <c r="J77" s="1045">
        <f t="shared" si="15"/>
        <v>293781</v>
      </c>
      <c r="K77" s="1048">
        <f t="shared" si="15"/>
        <v>376596</v>
      </c>
    </row>
    <row r="78" spans="1:11">
      <c r="A78" s="353" t="s">
        <v>187</v>
      </c>
      <c r="B78" s="354" t="s">
        <v>175</v>
      </c>
      <c r="C78" s="355" t="s">
        <v>190</v>
      </c>
      <c r="D78" s="1005">
        <v>7918</v>
      </c>
      <c r="E78" s="1005">
        <v>7043</v>
      </c>
      <c r="F78" s="1006">
        <v>7087</v>
      </c>
      <c r="G78" s="1007">
        <v>5663</v>
      </c>
      <c r="H78" s="1006">
        <v>5495</v>
      </c>
      <c r="I78" s="1006">
        <v>5623</v>
      </c>
      <c r="J78" s="1006">
        <v>4919</v>
      </c>
      <c r="K78" s="1008">
        <v>5323</v>
      </c>
    </row>
    <row r="79" spans="1:11">
      <c r="A79" s="356"/>
      <c r="B79" s="355"/>
      <c r="C79" s="357" t="s">
        <v>184</v>
      </c>
      <c r="D79" s="1009">
        <v>7613</v>
      </c>
      <c r="E79" s="1009">
        <v>8045</v>
      </c>
      <c r="F79" s="1010">
        <v>8069</v>
      </c>
      <c r="G79" s="1011">
        <v>7482</v>
      </c>
      <c r="H79" s="1010">
        <v>7689</v>
      </c>
      <c r="I79" s="1010">
        <v>7394</v>
      </c>
      <c r="J79" s="1010">
        <v>7285</v>
      </c>
      <c r="K79" s="1012">
        <v>8143</v>
      </c>
    </row>
    <row r="80" spans="1:11">
      <c r="A80" s="356"/>
      <c r="B80" s="355"/>
      <c r="C80" s="357" t="s">
        <v>191</v>
      </c>
      <c r="D80" s="1009">
        <v>1586</v>
      </c>
      <c r="E80" s="1009">
        <v>2306</v>
      </c>
      <c r="F80" s="1010">
        <v>2754</v>
      </c>
      <c r="G80" s="1011">
        <v>1922</v>
      </c>
      <c r="H80" s="1010">
        <v>1871</v>
      </c>
      <c r="I80" s="1010">
        <v>1665</v>
      </c>
      <c r="J80" s="1010">
        <v>1438</v>
      </c>
      <c r="K80" s="1012">
        <v>1556</v>
      </c>
    </row>
    <row r="81" spans="1:11">
      <c r="A81" s="356"/>
      <c r="B81" s="355"/>
      <c r="C81" s="357" t="s">
        <v>192</v>
      </c>
      <c r="D81" s="1009">
        <v>3248</v>
      </c>
      <c r="E81" s="1009">
        <v>4588</v>
      </c>
      <c r="F81" s="1010">
        <v>6469</v>
      </c>
      <c r="G81" s="1011">
        <v>6077</v>
      </c>
      <c r="H81" s="1010">
        <v>8280</v>
      </c>
      <c r="I81" s="1010">
        <v>6754</v>
      </c>
      <c r="J81" s="1010">
        <v>6125</v>
      </c>
      <c r="K81" s="1012">
        <v>7731</v>
      </c>
    </row>
    <row r="82" spans="1:11">
      <c r="A82" s="356"/>
      <c r="B82" s="355"/>
      <c r="C82" s="357" t="s">
        <v>187</v>
      </c>
      <c r="D82" s="1009">
        <v>184758</v>
      </c>
      <c r="E82" s="1009">
        <v>185008</v>
      </c>
      <c r="F82" s="1010">
        <v>202776</v>
      </c>
      <c r="G82" s="1011">
        <v>215904</v>
      </c>
      <c r="H82" s="1010">
        <v>234043</v>
      </c>
      <c r="I82" s="1010">
        <v>223045</v>
      </c>
      <c r="J82" s="1010">
        <v>213093</v>
      </c>
      <c r="K82" s="1012">
        <v>227907</v>
      </c>
    </row>
    <row r="83" spans="1:11">
      <c r="A83" s="356"/>
      <c r="B83" s="355"/>
      <c r="C83" s="357" t="s">
        <v>58</v>
      </c>
      <c r="D83" s="1009">
        <v>21237</v>
      </c>
      <c r="E83" s="1009">
        <v>11103</v>
      </c>
      <c r="F83" s="1010">
        <v>17614</v>
      </c>
      <c r="G83" s="1011">
        <v>18309</v>
      </c>
      <c r="H83" s="1010">
        <v>16228</v>
      </c>
      <c r="I83" s="1010">
        <v>17251</v>
      </c>
      <c r="J83" s="1010">
        <v>14672</v>
      </c>
      <c r="K83" s="1012">
        <v>15618</v>
      </c>
    </row>
    <row r="84" spans="1:11">
      <c r="A84" s="356"/>
      <c r="B84" s="355"/>
      <c r="C84" s="355" t="s">
        <v>141</v>
      </c>
      <c r="D84" s="1005">
        <f>SUM(D78:D83)</f>
        <v>226360</v>
      </c>
      <c r="E84" s="1005">
        <f t="shared" ref="E84:J84" si="16">SUM(E78:E83)</f>
        <v>218093</v>
      </c>
      <c r="F84" s="1006">
        <f t="shared" si="16"/>
        <v>244769</v>
      </c>
      <c r="G84" s="1007">
        <f t="shared" si="16"/>
        <v>255357</v>
      </c>
      <c r="H84" s="1005">
        <f t="shared" si="16"/>
        <v>273606</v>
      </c>
      <c r="I84" s="1005">
        <f t="shared" si="16"/>
        <v>261732</v>
      </c>
      <c r="J84" s="1005">
        <f t="shared" si="16"/>
        <v>247532</v>
      </c>
      <c r="K84" s="1008">
        <f>SUM(K78:K83)</f>
        <v>266278</v>
      </c>
    </row>
    <row r="85" spans="1:11">
      <c r="A85" s="356"/>
      <c r="B85" s="358" t="s">
        <v>176</v>
      </c>
      <c r="C85" s="354" t="s">
        <v>190</v>
      </c>
      <c r="D85" s="1029">
        <v>224558</v>
      </c>
      <c r="E85" s="1029">
        <v>276240</v>
      </c>
      <c r="F85" s="1030">
        <v>308889</v>
      </c>
      <c r="G85" s="1031">
        <v>276641</v>
      </c>
      <c r="H85" s="1030">
        <v>272474</v>
      </c>
      <c r="I85" s="1030">
        <v>295222</v>
      </c>
      <c r="J85" s="1030">
        <v>252009</v>
      </c>
      <c r="K85" s="1032">
        <v>462711</v>
      </c>
    </row>
    <row r="86" spans="1:11">
      <c r="A86" s="356"/>
      <c r="B86" s="360"/>
      <c r="C86" s="357" t="s">
        <v>58</v>
      </c>
      <c r="D86" s="1009">
        <v>12467</v>
      </c>
      <c r="E86" s="1009">
        <v>10609</v>
      </c>
      <c r="F86" s="1010">
        <v>25498</v>
      </c>
      <c r="G86" s="1011">
        <v>22908</v>
      </c>
      <c r="H86" s="1010">
        <v>21720</v>
      </c>
      <c r="I86" s="1010">
        <v>8118</v>
      </c>
      <c r="J86" s="1010">
        <v>11441</v>
      </c>
      <c r="K86" s="1012">
        <v>9130</v>
      </c>
    </row>
    <row r="87" spans="1:11">
      <c r="A87" s="356"/>
      <c r="B87" s="363"/>
      <c r="C87" s="364" t="s">
        <v>141</v>
      </c>
      <c r="D87" s="1021">
        <f>SUM(D85:D86)</f>
        <v>237025</v>
      </c>
      <c r="E87" s="1021">
        <f t="shared" ref="E87:K87" si="17">SUM(E85:E86)</f>
        <v>286849</v>
      </c>
      <c r="F87" s="1022">
        <f t="shared" si="17"/>
        <v>334387</v>
      </c>
      <c r="G87" s="1023">
        <f t="shared" si="17"/>
        <v>299549</v>
      </c>
      <c r="H87" s="1021">
        <f t="shared" si="17"/>
        <v>294194</v>
      </c>
      <c r="I87" s="1021">
        <f t="shared" si="17"/>
        <v>303340</v>
      </c>
      <c r="J87" s="1021">
        <f t="shared" si="17"/>
        <v>263450</v>
      </c>
      <c r="K87" s="1024">
        <f t="shared" si="17"/>
        <v>471841</v>
      </c>
    </row>
    <row r="88" spans="1:11">
      <c r="A88" s="356"/>
      <c r="B88" s="375" t="s">
        <v>193</v>
      </c>
      <c r="C88" s="355" t="s">
        <v>190</v>
      </c>
      <c r="D88" s="1005">
        <v>360728</v>
      </c>
      <c r="E88" s="1005">
        <v>530453</v>
      </c>
      <c r="F88" s="1006">
        <v>595893</v>
      </c>
      <c r="G88" s="1007">
        <v>713383</v>
      </c>
      <c r="H88" s="1006">
        <v>786820</v>
      </c>
      <c r="I88" s="1006">
        <v>843686</v>
      </c>
      <c r="J88" s="1006">
        <v>798314</v>
      </c>
      <c r="K88" s="1008">
        <v>834346</v>
      </c>
    </row>
    <row r="89" spans="1:11">
      <c r="A89" s="356"/>
      <c r="B89" s="370"/>
      <c r="C89" s="357" t="s">
        <v>184</v>
      </c>
      <c r="D89" s="1009">
        <v>0</v>
      </c>
      <c r="E89" s="1009">
        <v>14950</v>
      </c>
      <c r="F89" s="1010">
        <v>15742</v>
      </c>
      <c r="G89" s="1011">
        <v>17479</v>
      </c>
      <c r="H89" s="1010">
        <v>18337</v>
      </c>
      <c r="I89" s="1010">
        <v>17718</v>
      </c>
      <c r="J89" s="1010">
        <v>15082</v>
      </c>
      <c r="K89" s="1012">
        <v>15040</v>
      </c>
    </row>
    <row r="90" spans="1:11">
      <c r="A90" s="356"/>
      <c r="B90" s="355"/>
      <c r="C90" s="357" t="s">
        <v>191</v>
      </c>
      <c r="D90" s="1009">
        <v>5941</v>
      </c>
      <c r="E90" s="1009">
        <v>7060</v>
      </c>
      <c r="F90" s="1010">
        <v>7753</v>
      </c>
      <c r="G90" s="1011">
        <v>8446</v>
      </c>
      <c r="H90" s="1010">
        <v>10232</v>
      </c>
      <c r="I90" s="1010">
        <v>10724</v>
      </c>
      <c r="J90" s="1010">
        <v>9290</v>
      </c>
      <c r="K90" s="1012">
        <v>9960</v>
      </c>
    </row>
    <row r="91" spans="1:11">
      <c r="A91" s="356"/>
      <c r="B91" s="355"/>
      <c r="C91" s="357" t="s">
        <v>192</v>
      </c>
      <c r="D91" s="1009">
        <v>7434</v>
      </c>
      <c r="E91" s="1009">
        <v>9974</v>
      </c>
      <c r="F91" s="1010">
        <v>11531</v>
      </c>
      <c r="G91" s="1011">
        <v>14459</v>
      </c>
      <c r="H91" s="1010">
        <v>14607</v>
      </c>
      <c r="I91" s="1010">
        <v>17773</v>
      </c>
      <c r="J91" s="1010">
        <v>15687</v>
      </c>
      <c r="K91" s="1012">
        <v>17649</v>
      </c>
    </row>
    <row r="92" spans="1:11">
      <c r="A92" s="356"/>
      <c r="B92" s="370"/>
      <c r="C92" s="357" t="s">
        <v>187</v>
      </c>
      <c r="D92" s="1009">
        <v>4183</v>
      </c>
      <c r="E92" s="1009">
        <v>4528</v>
      </c>
      <c r="F92" s="1010">
        <v>5091</v>
      </c>
      <c r="G92" s="1011">
        <v>5880</v>
      </c>
      <c r="H92" s="1010">
        <v>7304</v>
      </c>
      <c r="I92" s="1010">
        <v>8543</v>
      </c>
      <c r="J92" s="1010">
        <v>11819</v>
      </c>
      <c r="K92" s="1012">
        <v>14070</v>
      </c>
    </row>
    <row r="93" spans="1:11">
      <c r="A93" s="356"/>
      <c r="B93" s="370"/>
      <c r="C93" s="357" t="s">
        <v>58</v>
      </c>
      <c r="D93" s="1009">
        <v>8460</v>
      </c>
      <c r="E93" s="1009">
        <v>26290</v>
      </c>
      <c r="F93" s="1010">
        <v>39082</v>
      </c>
      <c r="G93" s="1011">
        <v>49701</v>
      </c>
      <c r="H93" s="1010">
        <v>44499</v>
      </c>
      <c r="I93" s="1010">
        <v>44148</v>
      </c>
      <c r="J93" s="1010">
        <v>29910</v>
      </c>
      <c r="K93" s="1012">
        <v>50135</v>
      </c>
    </row>
    <row r="94" spans="1:11">
      <c r="A94" s="356"/>
      <c r="B94" s="373"/>
      <c r="C94" s="363" t="s">
        <v>141</v>
      </c>
      <c r="D94" s="1013">
        <f t="shared" ref="D94:K94" si="18">SUM(D88:D93)</f>
        <v>386746</v>
      </c>
      <c r="E94" s="1013">
        <f t="shared" si="18"/>
        <v>593255</v>
      </c>
      <c r="F94" s="1014">
        <f t="shared" si="18"/>
        <v>675092</v>
      </c>
      <c r="G94" s="1015">
        <f t="shared" si="18"/>
        <v>809348</v>
      </c>
      <c r="H94" s="1013">
        <f t="shared" si="18"/>
        <v>881799</v>
      </c>
      <c r="I94" s="1013">
        <f t="shared" si="18"/>
        <v>942592</v>
      </c>
      <c r="J94" s="1013">
        <f t="shared" si="18"/>
        <v>880102</v>
      </c>
      <c r="K94" s="1049">
        <f t="shared" si="18"/>
        <v>941200</v>
      </c>
    </row>
    <row r="95" spans="1:11" ht="19.95" customHeight="1">
      <c r="A95" s="374"/>
      <c r="B95" s="389" t="s">
        <v>141</v>
      </c>
      <c r="C95" s="389"/>
      <c r="D95" s="1025">
        <f t="shared" ref="D95:K95" si="19">D84+D87+D94</f>
        <v>850131</v>
      </c>
      <c r="E95" s="1025">
        <f t="shared" si="19"/>
        <v>1098197</v>
      </c>
      <c r="F95" s="1026">
        <f t="shared" si="19"/>
        <v>1254248</v>
      </c>
      <c r="G95" s="1027">
        <f t="shared" si="19"/>
        <v>1364254</v>
      </c>
      <c r="H95" s="1025">
        <f t="shared" si="19"/>
        <v>1449599</v>
      </c>
      <c r="I95" s="1025">
        <f t="shared" si="19"/>
        <v>1507664</v>
      </c>
      <c r="J95" s="1025">
        <f t="shared" si="19"/>
        <v>1391084</v>
      </c>
      <c r="K95" s="1048">
        <f t="shared" si="19"/>
        <v>1679319</v>
      </c>
    </row>
    <row r="96" spans="1:11">
      <c r="A96" s="353" t="s">
        <v>58</v>
      </c>
      <c r="B96" s="354" t="s">
        <v>175</v>
      </c>
      <c r="C96" s="355" t="s">
        <v>190</v>
      </c>
      <c r="D96" s="1005">
        <v>3960</v>
      </c>
      <c r="E96" s="1005">
        <v>3580</v>
      </c>
      <c r="F96" s="1006">
        <v>4530</v>
      </c>
      <c r="G96" s="1007">
        <v>4335</v>
      </c>
      <c r="H96" s="1006">
        <v>3255</v>
      </c>
      <c r="I96" s="1006">
        <v>2909</v>
      </c>
      <c r="J96" s="1006">
        <v>2807</v>
      </c>
      <c r="K96" s="1008">
        <v>2663</v>
      </c>
    </row>
    <row r="97" spans="1:11">
      <c r="A97" s="356"/>
      <c r="B97" s="355"/>
      <c r="C97" s="357" t="s">
        <v>184</v>
      </c>
      <c r="D97" s="1009">
        <v>1972</v>
      </c>
      <c r="E97" s="1009">
        <v>2005</v>
      </c>
      <c r="F97" s="1010">
        <v>2324</v>
      </c>
      <c r="G97" s="1011">
        <v>2658</v>
      </c>
      <c r="H97" s="1010">
        <v>2514</v>
      </c>
      <c r="I97" s="1010">
        <v>2281</v>
      </c>
      <c r="J97" s="1010">
        <v>2006</v>
      </c>
      <c r="K97" s="1012">
        <v>2189</v>
      </c>
    </row>
    <row r="98" spans="1:11">
      <c r="A98" s="356"/>
      <c r="B98" s="355"/>
      <c r="C98" s="357" t="s">
        <v>191</v>
      </c>
      <c r="D98" s="1009">
        <v>429</v>
      </c>
      <c r="E98" s="1009">
        <v>534</v>
      </c>
      <c r="F98" s="1010">
        <v>663</v>
      </c>
      <c r="G98" s="1011">
        <v>880</v>
      </c>
      <c r="H98" s="1010">
        <v>821</v>
      </c>
      <c r="I98" s="1010">
        <v>769</v>
      </c>
      <c r="J98" s="1010">
        <v>515</v>
      </c>
      <c r="K98" s="1012">
        <v>781</v>
      </c>
    </row>
    <row r="99" spans="1:11">
      <c r="A99" s="356"/>
      <c r="B99" s="355"/>
      <c r="C99" s="357" t="s">
        <v>192</v>
      </c>
      <c r="D99" s="1009">
        <v>368</v>
      </c>
      <c r="E99" s="1009">
        <v>455</v>
      </c>
      <c r="F99" s="1010">
        <v>635</v>
      </c>
      <c r="G99" s="1011">
        <v>826</v>
      </c>
      <c r="H99" s="1010">
        <v>986</v>
      </c>
      <c r="I99" s="1010">
        <v>1223</v>
      </c>
      <c r="J99" s="1010">
        <v>946</v>
      </c>
      <c r="K99" s="1012">
        <v>1097</v>
      </c>
    </row>
    <row r="100" spans="1:11">
      <c r="A100" s="356"/>
      <c r="B100" s="355"/>
      <c r="C100" s="357" t="s">
        <v>187</v>
      </c>
      <c r="D100" s="1009">
        <v>28760</v>
      </c>
      <c r="E100" s="1009">
        <v>31377</v>
      </c>
      <c r="F100" s="1010">
        <v>33886</v>
      </c>
      <c r="G100" s="1011">
        <v>38756</v>
      </c>
      <c r="H100" s="1010">
        <v>40086</v>
      </c>
      <c r="I100" s="1010">
        <v>40101</v>
      </c>
      <c r="J100" s="1010">
        <v>39836</v>
      </c>
      <c r="K100" s="1012">
        <v>43719</v>
      </c>
    </row>
    <row r="101" spans="1:11">
      <c r="A101" s="356"/>
      <c r="B101" s="355"/>
      <c r="C101" s="357" t="s">
        <v>58</v>
      </c>
      <c r="D101" s="1009">
        <v>67155</v>
      </c>
      <c r="E101" s="1009">
        <v>65802</v>
      </c>
      <c r="F101" s="1010">
        <v>60758</v>
      </c>
      <c r="G101" s="1011">
        <v>67018</v>
      </c>
      <c r="H101" s="1010">
        <v>54347</v>
      </c>
      <c r="I101" s="1010">
        <v>108544</v>
      </c>
      <c r="J101" s="1010">
        <v>90607</v>
      </c>
      <c r="K101" s="1012">
        <v>75585</v>
      </c>
    </row>
    <row r="102" spans="1:11">
      <c r="A102" s="356"/>
      <c r="B102" s="355"/>
      <c r="C102" s="355" t="s">
        <v>141</v>
      </c>
      <c r="D102" s="1005">
        <f>SUM(D96:D101)</f>
        <v>102644</v>
      </c>
      <c r="E102" s="1005">
        <f t="shared" ref="E102:K102" si="20">SUM(E96:E101)</f>
        <v>103753</v>
      </c>
      <c r="F102" s="1006">
        <f t="shared" si="20"/>
        <v>102796</v>
      </c>
      <c r="G102" s="1007">
        <f t="shared" si="20"/>
        <v>114473</v>
      </c>
      <c r="H102" s="1005">
        <f t="shared" si="20"/>
        <v>102009</v>
      </c>
      <c r="I102" s="1005">
        <f t="shared" si="20"/>
        <v>155827</v>
      </c>
      <c r="J102" s="1005">
        <f t="shared" si="20"/>
        <v>136717</v>
      </c>
      <c r="K102" s="1008">
        <f t="shared" si="20"/>
        <v>126034</v>
      </c>
    </row>
    <row r="103" spans="1:11">
      <c r="A103" s="356"/>
      <c r="B103" s="358" t="s">
        <v>176</v>
      </c>
      <c r="C103" s="354" t="s">
        <v>190</v>
      </c>
      <c r="D103" s="1029">
        <v>36708</v>
      </c>
      <c r="E103" s="1029">
        <v>50695</v>
      </c>
      <c r="F103" s="1030">
        <v>64410</v>
      </c>
      <c r="G103" s="1031">
        <v>71989</v>
      </c>
      <c r="H103" s="1030">
        <v>74714</v>
      </c>
      <c r="I103" s="1030">
        <v>87798</v>
      </c>
      <c r="J103" s="1030">
        <v>88734</v>
      </c>
      <c r="K103" s="1032">
        <v>131860</v>
      </c>
    </row>
    <row r="104" spans="1:11">
      <c r="A104" s="356"/>
      <c r="B104" s="360"/>
      <c r="C104" s="357" t="s">
        <v>58</v>
      </c>
      <c r="D104" s="1009">
        <v>3879</v>
      </c>
      <c r="E104" s="1009">
        <v>3885</v>
      </c>
      <c r="F104" s="1010">
        <v>7690</v>
      </c>
      <c r="G104" s="1011">
        <v>8576</v>
      </c>
      <c r="H104" s="1010">
        <v>9689</v>
      </c>
      <c r="I104" s="1010">
        <v>23871</v>
      </c>
      <c r="J104" s="1010">
        <v>8194</v>
      </c>
      <c r="K104" s="1012">
        <v>7515</v>
      </c>
    </row>
    <row r="105" spans="1:11">
      <c r="A105" s="356"/>
      <c r="B105" s="363"/>
      <c r="C105" s="364" t="s">
        <v>141</v>
      </c>
      <c r="D105" s="1021">
        <f>SUM(D103:D104)</f>
        <v>40587</v>
      </c>
      <c r="E105" s="1021">
        <f t="shared" ref="E105:J105" si="21">SUM(E103:E104)</f>
        <v>54580</v>
      </c>
      <c r="F105" s="1022">
        <f t="shared" si="21"/>
        <v>72100</v>
      </c>
      <c r="G105" s="1023">
        <f t="shared" si="21"/>
        <v>80565</v>
      </c>
      <c r="H105" s="1021">
        <f t="shared" si="21"/>
        <v>84403</v>
      </c>
      <c r="I105" s="1021">
        <f t="shared" si="21"/>
        <v>111669</v>
      </c>
      <c r="J105" s="1021">
        <f t="shared" si="21"/>
        <v>96928</v>
      </c>
      <c r="K105" s="1024">
        <f>SUM(K103:K104)</f>
        <v>139375</v>
      </c>
    </row>
    <row r="106" spans="1:11">
      <c r="A106" s="356"/>
      <c r="B106" s="375" t="s">
        <v>193</v>
      </c>
      <c r="C106" s="355" t="s">
        <v>190</v>
      </c>
      <c r="D106" s="1005">
        <v>92853</v>
      </c>
      <c r="E106" s="1005">
        <v>99027</v>
      </c>
      <c r="F106" s="1006">
        <v>116207</v>
      </c>
      <c r="G106" s="1007">
        <v>137651</v>
      </c>
      <c r="H106" s="1006">
        <v>152770</v>
      </c>
      <c r="I106" s="1006">
        <v>199268</v>
      </c>
      <c r="J106" s="1006">
        <v>156698</v>
      </c>
      <c r="K106" s="1008">
        <v>161801</v>
      </c>
    </row>
    <row r="107" spans="1:11">
      <c r="A107" s="356"/>
      <c r="B107" s="370"/>
      <c r="C107" s="357" t="s">
        <v>184</v>
      </c>
      <c r="D107" s="1009">
        <v>36124</v>
      </c>
      <c r="E107" s="1009">
        <v>1991</v>
      </c>
      <c r="F107" s="1010">
        <v>2040</v>
      </c>
      <c r="G107" s="1011">
        <v>2315</v>
      </c>
      <c r="H107" s="1010">
        <v>2425</v>
      </c>
      <c r="I107" s="1010">
        <v>2341</v>
      </c>
      <c r="J107" s="1010">
        <v>1984</v>
      </c>
      <c r="K107" s="1012">
        <v>2088</v>
      </c>
    </row>
    <row r="108" spans="1:11">
      <c r="A108" s="356"/>
      <c r="B108" s="355"/>
      <c r="C108" s="357" t="s">
        <v>191</v>
      </c>
      <c r="D108" s="1009">
        <v>732</v>
      </c>
      <c r="E108" s="1009">
        <v>939</v>
      </c>
      <c r="F108" s="1010">
        <v>870</v>
      </c>
      <c r="G108" s="1011">
        <v>980</v>
      </c>
      <c r="H108" s="1010">
        <v>1282</v>
      </c>
      <c r="I108" s="1010">
        <v>1295</v>
      </c>
      <c r="J108" s="1010">
        <v>1098</v>
      </c>
      <c r="K108" s="1012">
        <v>1285</v>
      </c>
    </row>
    <row r="109" spans="1:11">
      <c r="A109" s="356"/>
      <c r="B109" s="355"/>
      <c r="C109" s="357" t="s">
        <v>192</v>
      </c>
      <c r="D109" s="1009">
        <v>1210</v>
      </c>
      <c r="E109" s="1009">
        <v>1852</v>
      </c>
      <c r="F109" s="1010">
        <v>1822</v>
      </c>
      <c r="G109" s="1011">
        <v>2212</v>
      </c>
      <c r="H109" s="1010">
        <v>2236</v>
      </c>
      <c r="I109" s="1010">
        <v>2372</v>
      </c>
      <c r="J109" s="1010">
        <v>2292</v>
      </c>
      <c r="K109" s="1012">
        <v>2835</v>
      </c>
    </row>
    <row r="110" spans="1:11">
      <c r="A110" s="356"/>
      <c r="B110" s="370"/>
      <c r="C110" s="357" t="s">
        <v>187</v>
      </c>
      <c r="D110" s="1009">
        <v>2579</v>
      </c>
      <c r="E110" s="1009">
        <v>2993</v>
      </c>
      <c r="F110" s="1010">
        <v>3068</v>
      </c>
      <c r="G110" s="1011">
        <v>3572</v>
      </c>
      <c r="H110" s="1010">
        <v>4315</v>
      </c>
      <c r="I110" s="1010">
        <v>5203</v>
      </c>
      <c r="J110" s="1010">
        <v>6330</v>
      </c>
      <c r="K110" s="1012">
        <v>7487</v>
      </c>
    </row>
    <row r="111" spans="1:11">
      <c r="A111" s="356"/>
      <c r="B111" s="370"/>
      <c r="C111" s="357" t="s">
        <v>58</v>
      </c>
      <c r="D111" s="1009">
        <v>78707</v>
      </c>
      <c r="E111" s="1009">
        <v>30177</v>
      </c>
      <c r="F111" s="1010">
        <v>19684</v>
      </c>
      <c r="G111" s="1011">
        <v>24467</v>
      </c>
      <c r="H111" s="1010">
        <v>12338</v>
      </c>
      <c r="I111" s="1010">
        <v>12696</v>
      </c>
      <c r="J111" s="1010">
        <v>13686</v>
      </c>
      <c r="K111" s="1012">
        <v>13756</v>
      </c>
    </row>
    <row r="112" spans="1:11">
      <c r="A112" s="356"/>
      <c r="B112" s="373"/>
      <c r="C112" s="364" t="s">
        <v>141</v>
      </c>
      <c r="D112" s="1013">
        <f t="shared" ref="D112:K112" si="22">SUM(D106:D111)</f>
        <v>212205</v>
      </c>
      <c r="E112" s="1013">
        <f t="shared" si="22"/>
        <v>136979</v>
      </c>
      <c r="F112" s="1014">
        <f t="shared" si="22"/>
        <v>143691</v>
      </c>
      <c r="G112" s="1015">
        <f t="shared" si="22"/>
        <v>171197</v>
      </c>
      <c r="H112" s="1013">
        <f t="shared" si="22"/>
        <v>175366</v>
      </c>
      <c r="I112" s="1013">
        <f t="shared" si="22"/>
        <v>223175</v>
      </c>
      <c r="J112" s="1013">
        <f t="shared" si="22"/>
        <v>182088</v>
      </c>
      <c r="K112" s="1039">
        <f t="shared" si="22"/>
        <v>189252</v>
      </c>
    </row>
    <row r="113" spans="1:11" ht="19.95" customHeight="1" thickBot="1">
      <c r="A113" s="381"/>
      <c r="B113" s="390" t="s">
        <v>141</v>
      </c>
      <c r="C113" s="390"/>
      <c r="D113" s="1050">
        <f t="shared" ref="D113:K113" si="23">D102+D105+D112</f>
        <v>355436</v>
      </c>
      <c r="E113" s="1050">
        <f t="shared" si="23"/>
        <v>295312</v>
      </c>
      <c r="F113" s="1051">
        <f t="shared" si="23"/>
        <v>318587</v>
      </c>
      <c r="G113" s="1052">
        <f t="shared" si="23"/>
        <v>366235</v>
      </c>
      <c r="H113" s="1050">
        <f t="shared" si="23"/>
        <v>361778</v>
      </c>
      <c r="I113" s="1050">
        <f t="shared" si="23"/>
        <v>490671</v>
      </c>
      <c r="J113" s="1050">
        <f t="shared" si="23"/>
        <v>415733</v>
      </c>
      <c r="K113" s="1053">
        <f t="shared" si="23"/>
        <v>454661</v>
      </c>
    </row>
    <row r="115" spans="1:11">
      <c r="A115" s="80"/>
      <c r="K115" s="2"/>
    </row>
    <row r="116" spans="1:11">
      <c r="K116" s="2"/>
    </row>
    <row r="117" spans="1:11">
      <c r="J117" s="383"/>
      <c r="K117" s="2"/>
    </row>
    <row r="118" spans="1:11">
      <c r="J118" s="383"/>
      <c r="K118" s="2"/>
    </row>
    <row r="119" spans="1:11">
      <c r="J119" s="383"/>
      <c r="K119" s="2"/>
    </row>
    <row r="120" spans="1:11">
      <c r="J120" s="383"/>
      <c r="K120" s="2"/>
    </row>
    <row r="121" spans="1:11">
      <c r="J121" s="383"/>
      <c r="K121" s="383"/>
    </row>
    <row r="122" spans="1:11">
      <c r="J122" s="383"/>
      <c r="K122" s="383"/>
    </row>
    <row r="123" spans="1:11">
      <c r="J123" s="383"/>
      <c r="K123" s="383"/>
    </row>
    <row r="124" spans="1:11">
      <c r="J124" s="383"/>
      <c r="K124" s="383"/>
    </row>
    <row r="125" spans="1:11">
      <c r="J125" s="383"/>
      <c r="K125" s="383"/>
    </row>
    <row r="126" spans="1:11">
      <c r="J126" s="383"/>
      <c r="K126" s="383"/>
    </row>
    <row r="127" spans="1:11">
      <c r="J127" s="383"/>
      <c r="K127" s="383"/>
    </row>
    <row r="128" spans="1:11">
      <c r="J128" s="383"/>
      <c r="K128" s="383"/>
    </row>
    <row r="129" spans="10:11">
      <c r="J129" s="383"/>
      <c r="K129" s="383"/>
    </row>
    <row r="130" spans="10:11">
      <c r="J130" s="383"/>
      <c r="K130" s="383"/>
    </row>
    <row r="131" spans="10:11">
      <c r="J131" s="383"/>
      <c r="K131" s="383"/>
    </row>
    <row r="132" spans="10:11">
      <c r="J132" s="383"/>
      <c r="K132" s="383"/>
    </row>
    <row r="133" spans="10:11">
      <c r="J133" s="383"/>
      <c r="K133" s="383"/>
    </row>
    <row r="136" spans="10:11">
      <c r="J136" s="383"/>
      <c r="K136" s="383"/>
    </row>
    <row r="137" spans="10:11">
      <c r="J137" s="383"/>
      <c r="K137" s="383"/>
    </row>
    <row r="138" spans="10:11">
      <c r="J138" s="383"/>
      <c r="K138" s="383"/>
    </row>
    <row r="140" spans="10:11">
      <c r="J140" s="383"/>
      <c r="K140" s="383"/>
    </row>
    <row r="141" spans="10:11">
      <c r="J141" s="383"/>
      <c r="K141" s="383"/>
    </row>
  </sheetData>
  <phoneticPr fontId="0" type="noConversion"/>
  <pageMargins left="0.5" right="0.5" top="1" bottom="1" header="0.5" footer="0.5"/>
  <pageSetup paperSize="9" scale="80" orientation="portrait" r:id="rId1"/>
  <headerFooter alignWithMargins="0"/>
  <rowBreaks count="1" manualBreakCount="1">
    <brk id="5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="80" zoomScaleNormal="80" zoomScaleSheetLayoutView="85" workbookViewId="0">
      <pane xSplit="2" ySplit="5" topLeftCell="C6" activePane="bottomRight" state="frozenSplit"/>
      <selection activeCell="Q37" sqref="Q37"/>
      <selection pane="topRight" activeCell="Q37" sqref="Q37"/>
      <selection pane="bottomLeft" activeCell="Q37" sqref="Q37"/>
      <selection pane="bottomRight" activeCell="M40" sqref="M40"/>
    </sheetView>
  </sheetViews>
  <sheetFormatPr defaultRowHeight="13.2"/>
  <cols>
    <col min="1" max="1" width="12.88671875" style="345" customWidth="1"/>
    <col min="2" max="2" width="17.33203125" style="345" customWidth="1"/>
    <col min="3" max="15" width="10.77734375" style="345" customWidth="1"/>
    <col min="16" max="17" width="10.77734375" style="2" customWidth="1"/>
    <col min="18" max="16384" width="8.88671875" style="345"/>
  </cols>
  <sheetData>
    <row r="1" spans="1:17">
      <c r="A1" s="1" t="s">
        <v>0</v>
      </c>
      <c r="B1" s="1"/>
    </row>
    <row r="2" spans="1:17">
      <c r="A2" s="345" t="s">
        <v>181</v>
      </c>
    </row>
    <row r="3" spans="1:17">
      <c r="A3" s="347" t="s">
        <v>196</v>
      </c>
      <c r="B3" s="347"/>
      <c r="I3" s="391"/>
    </row>
    <row r="4" spans="1:17" ht="13.8" thickBot="1"/>
    <row r="5" spans="1:17" s="397" customFormat="1">
      <c r="A5" s="392" t="s">
        <v>197</v>
      </c>
      <c r="B5" s="393" t="s">
        <v>198</v>
      </c>
      <c r="C5" s="394">
        <v>1996</v>
      </c>
      <c r="D5" s="394">
        <f t="shared" ref="D5:I5" si="0">C5+1</f>
        <v>1997</v>
      </c>
      <c r="E5" s="394">
        <f t="shared" si="0"/>
        <v>1998</v>
      </c>
      <c r="F5" s="394">
        <f t="shared" si="0"/>
        <v>1999</v>
      </c>
      <c r="G5" s="394">
        <f t="shared" si="0"/>
        <v>2000</v>
      </c>
      <c r="H5" s="395">
        <f t="shared" si="0"/>
        <v>2001</v>
      </c>
      <c r="I5" s="396">
        <f t="shared" si="0"/>
        <v>2002</v>
      </c>
      <c r="J5" s="395">
        <f>I5+1</f>
        <v>2003</v>
      </c>
      <c r="K5" s="395">
        <f>J5+1</f>
        <v>2004</v>
      </c>
      <c r="L5" s="395">
        <f>K5+1</f>
        <v>2005</v>
      </c>
      <c r="M5" s="396">
        <f>L5+1</f>
        <v>2006</v>
      </c>
      <c r="N5" s="395">
        <v>2007</v>
      </c>
      <c r="O5" s="9">
        <v>2008</v>
      </c>
      <c r="P5" s="9">
        <v>2009</v>
      </c>
      <c r="Q5" s="7">
        <v>2010</v>
      </c>
    </row>
    <row r="6" spans="1:17">
      <c r="A6" s="1090" t="s">
        <v>174</v>
      </c>
      <c r="B6" s="398" t="s">
        <v>175</v>
      </c>
      <c r="C6" s="399">
        <v>59874</v>
      </c>
      <c r="D6" s="399">
        <v>67352</v>
      </c>
      <c r="E6" s="399">
        <v>70971</v>
      </c>
      <c r="F6" s="399">
        <v>59286</v>
      </c>
      <c r="G6" s="399">
        <v>52897</v>
      </c>
      <c r="H6" s="400">
        <v>55458</v>
      </c>
      <c r="I6" s="20">
        <v>55120</v>
      </c>
      <c r="J6" s="22">
        <v>68960</v>
      </c>
      <c r="K6" s="22">
        <v>61622</v>
      </c>
      <c r="L6" s="22">
        <v>64993</v>
      </c>
      <c r="M6" s="20">
        <v>62358</v>
      </c>
      <c r="N6" s="22">
        <v>66793</v>
      </c>
      <c r="O6" s="22">
        <v>55795</v>
      </c>
      <c r="P6" s="22">
        <v>70455</v>
      </c>
      <c r="Q6" s="23">
        <v>46102</v>
      </c>
    </row>
    <row r="7" spans="1:17">
      <c r="A7" s="1088"/>
      <c r="B7" s="401" t="s">
        <v>176</v>
      </c>
      <c r="C7" s="402">
        <v>205095</v>
      </c>
      <c r="D7" s="402">
        <v>187922</v>
      </c>
      <c r="E7" s="402">
        <v>158063</v>
      </c>
      <c r="F7" s="402">
        <v>144250</v>
      </c>
      <c r="G7" s="402">
        <v>107988</v>
      </c>
      <c r="H7" s="403">
        <v>227010</v>
      </c>
      <c r="I7" s="19">
        <v>341348.61956862669</v>
      </c>
      <c r="J7" s="404">
        <v>473399.22576470341</v>
      </c>
      <c r="K7" s="404">
        <v>523735.74226784811</v>
      </c>
      <c r="L7" s="404">
        <v>554983.116987966</v>
      </c>
      <c r="M7" s="19">
        <v>645726.89867424336</v>
      </c>
      <c r="N7" s="404">
        <v>688115.01827165775</v>
      </c>
      <c r="O7" s="404">
        <v>813062.40000000014</v>
      </c>
      <c r="P7" s="404">
        <v>811023.2</v>
      </c>
      <c r="Q7" s="18">
        <v>819088</v>
      </c>
    </row>
    <row r="8" spans="1:17">
      <c r="A8" s="1088"/>
      <c r="B8" s="401" t="s">
        <v>199</v>
      </c>
      <c r="C8" s="402">
        <v>80565</v>
      </c>
      <c r="D8" s="402">
        <v>102921</v>
      </c>
      <c r="E8" s="402">
        <v>115940</v>
      </c>
      <c r="F8" s="402">
        <v>123388</v>
      </c>
      <c r="G8" s="402">
        <v>105340</v>
      </c>
      <c r="H8" s="403"/>
      <c r="I8" s="19"/>
      <c r="J8" s="404"/>
      <c r="K8" s="404"/>
      <c r="L8" s="404"/>
      <c r="M8" s="19"/>
      <c r="N8" s="404"/>
      <c r="O8" s="404"/>
      <c r="P8" s="404"/>
      <c r="Q8" s="18"/>
    </row>
    <row r="9" spans="1:17">
      <c r="A9" s="1089"/>
      <c r="B9" s="405" t="s">
        <v>141</v>
      </c>
      <c r="C9" s="406">
        <f>SUM(C6:C8)</f>
        <v>345534</v>
      </c>
      <c r="D9" s="406">
        <f>SUM(D6:D8)</f>
        <v>358195</v>
      </c>
      <c r="E9" s="406">
        <v>344974</v>
      </c>
      <c r="F9" s="406">
        <f>SUM(F6:F8)</f>
        <v>326924</v>
      </c>
      <c r="G9" s="406">
        <f>SUM(G6:G8)</f>
        <v>266225</v>
      </c>
      <c r="H9" s="407">
        <f>SUM(H6:H7)</f>
        <v>282468</v>
      </c>
      <c r="I9" s="48">
        <f t="shared" ref="I9:Q9" si="1">I6+I7</f>
        <v>396468.61956862669</v>
      </c>
      <c r="J9" s="49">
        <f t="shared" si="1"/>
        <v>542359.22576470347</v>
      </c>
      <c r="K9" s="49">
        <f t="shared" si="1"/>
        <v>585357.74226784811</v>
      </c>
      <c r="L9" s="50">
        <f t="shared" si="1"/>
        <v>619976.116987966</v>
      </c>
      <c r="M9" s="66">
        <f t="shared" si="1"/>
        <v>708084.89867424336</v>
      </c>
      <c r="N9" s="49">
        <f t="shared" si="1"/>
        <v>754908.01827165775</v>
      </c>
      <c r="O9" s="49">
        <f t="shared" si="1"/>
        <v>868857.40000000014</v>
      </c>
      <c r="P9" s="49">
        <f t="shared" si="1"/>
        <v>881478.2</v>
      </c>
      <c r="Q9" s="51">
        <f t="shared" si="1"/>
        <v>865190</v>
      </c>
    </row>
    <row r="10" spans="1:17">
      <c r="A10" s="1090" t="s">
        <v>184</v>
      </c>
      <c r="B10" s="398" t="s">
        <v>200</v>
      </c>
      <c r="C10" s="399">
        <v>215100</v>
      </c>
      <c r="D10" s="399">
        <v>147686</v>
      </c>
      <c r="E10" s="399">
        <v>141448</v>
      </c>
      <c r="F10" s="399">
        <v>150059</v>
      </c>
      <c r="G10" s="399">
        <v>121546</v>
      </c>
      <c r="H10" s="400">
        <v>116812</v>
      </c>
      <c r="I10" s="20">
        <v>114930</v>
      </c>
      <c r="J10" s="22">
        <v>117037</v>
      </c>
      <c r="K10" s="22">
        <v>118231</v>
      </c>
      <c r="L10" s="22">
        <v>116306</v>
      </c>
      <c r="M10" s="20">
        <v>134201</v>
      </c>
      <c r="N10" s="22">
        <v>151659</v>
      </c>
      <c r="O10" s="22">
        <v>158107</v>
      </c>
      <c r="P10" s="22">
        <v>169765</v>
      </c>
      <c r="Q10" s="23">
        <v>191725</v>
      </c>
    </row>
    <row r="11" spans="1:17">
      <c r="A11" s="1088"/>
      <c r="B11" s="401" t="s">
        <v>199</v>
      </c>
      <c r="C11" s="402"/>
      <c r="D11" s="402"/>
      <c r="E11" s="402"/>
      <c r="F11" s="402"/>
      <c r="G11" s="402">
        <v>4334</v>
      </c>
      <c r="H11" s="403">
        <v>4930</v>
      </c>
      <c r="I11" s="19">
        <v>4262</v>
      </c>
      <c r="J11" s="404">
        <v>5485</v>
      </c>
      <c r="K11" s="404">
        <v>5961</v>
      </c>
      <c r="L11" s="404">
        <v>6638</v>
      </c>
      <c r="M11" s="19">
        <v>7198</v>
      </c>
      <c r="N11" s="404">
        <v>13295</v>
      </c>
      <c r="O11" s="404">
        <v>18843</v>
      </c>
      <c r="P11" s="404">
        <v>23584</v>
      </c>
      <c r="Q11" s="18">
        <v>30968</v>
      </c>
    </row>
    <row r="12" spans="1:17">
      <c r="A12" s="1089"/>
      <c r="B12" s="405" t="s">
        <v>141</v>
      </c>
      <c r="C12" s="406">
        <f>C10+C11</f>
        <v>215100</v>
      </c>
      <c r="D12" s="406">
        <f>D10+D11</f>
        <v>147686</v>
      </c>
      <c r="E12" s="406">
        <f>E10+E11</f>
        <v>141448</v>
      </c>
      <c r="F12" s="406">
        <f>F10+F11</f>
        <v>150059</v>
      </c>
      <c r="G12" s="406">
        <f>G10+G11</f>
        <v>125880</v>
      </c>
      <c r="H12" s="407">
        <v>121742</v>
      </c>
      <c r="I12" s="48">
        <f t="shared" ref="I12:O12" si="2">I10+I11</f>
        <v>119192</v>
      </c>
      <c r="J12" s="50">
        <f t="shared" si="2"/>
        <v>122522</v>
      </c>
      <c r="K12" s="50">
        <f t="shared" si="2"/>
        <v>124192</v>
      </c>
      <c r="L12" s="50">
        <f t="shared" si="2"/>
        <v>122944</v>
      </c>
      <c r="M12" s="48">
        <f t="shared" si="2"/>
        <v>141399</v>
      </c>
      <c r="N12" s="50">
        <f t="shared" si="2"/>
        <v>164954</v>
      </c>
      <c r="O12" s="50">
        <f t="shared" si="2"/>
        <v>176950</v>
      </c>
      <c r="P12" s="50">
        <v>193349</v>
      </c>
      <c r="Q12" s="51">
        <f>SUM(Q10:Q11)</f>
        <v>222693</v>
      </c>
    </row>
    <row r="13" spans="1:17">
      <c r="A13" s="1090" t="s">
        <v>179</v>
      </c>
      <c r="B13" s="398" t="s">
        <v>200</v>
      </c>
      <c r="C13" s="399"/>
      <c r="D13" s="399"/>
      <c r="E13" s="399"/>
      <c r="F13" s="399"/>
      <c r="G13" s="399"/>
      <c r="H13" s="400"/>
      <c r="I13" s="20"/>
      <c r="J13" s="22"/>
      <c r="K13" s="22">
        <v>42978</v>
      </c>
      <c r="L13" s="22">
        <v>64011</v>
      </c>
      <c r="M13" s="20">
        <v>104713</v>
      </c>
      <c r="N13" s="22">
        <v>106327</v>
      </c>
      <c r="O13" s="22">
        <v>69742</v>
      </c>
      <c r="P13" s="22">
        <v>47079</v>
      </c>
      <c r="Q13" s="23">
        <v>56957</v>
      </c>
    </row>
    <row r="14" spans="1:17">
      <c r="A14" s="1087"/>
      <c r="B14" s="401" t="s">
        <v>199</v>
      </c>
      <c r="C14" s="408"/>
      <c r="D14" s="408"/>
      <c r="E14" s="408"/>
      <c r="F14" s="408"/>
      <c r="G14" s="408"/>
      <c r="H14" s="409"/>
      <c r="I14" s="19"/>
      <c r="J14" s="404"/>
      <c r="K14" s="404">
        <v>6090</v>
      </c>
      <c r="L14" s="404">
        <v>9501</v>
      </c>
      <c r="M14" s="19">
        <v>16077</v>
      </c>
      <c r="N14" s="404">
        <v>17378</v>
      </c>
      <c r="O14" s="404">
        <v>13781</v>
      </c>
      <c r="P14" s="404">
        <v>9653</v>
      </c>
      <c r="Q14" s="18">
        <v>11886</v>
      </c>
    </row>
    <row r="15" spans="1:17">
      <c r="A15" s="1091"/>
      <c r="B15" s="405" t="s">
        <v>141</v>
      </c>
      <c r="C15" s="406"/>
      <c r="D15" s="406"/>
      <c r="E15" s="406"/>
      <c r="F15" s="406"/>
      <c r="G15" s="406"/>
      <c r="H15" s="407"/>
      <c r="I15" s="48"/>
      <c r="J15" s="50">
        <v>44178</v>
      </c>
      <c r="K15" s="50">
        <f>K13+K14</f>
        <v>49068</v>
      </c>
      <c r="L15" s="50">
        <f>L13+L14</f>
        <v>73512</v>
      </c>
      <c r="M15" s="48">
        <f>M13+M14</f>
        <v>120790</v>
      </c>
      <c r="N15" s="50">
        <f>N13+N14</f>
        <v>123705</v>
      </c>
      <c r="O15" s="50">
        <f>O13+O14</f>
        <v>83523</v>
      </c>
      <c r="P15" s="50">
        <v>56732</v>
      </c>
      <c r="Q15" s="51">
        <f>SUM(Q13:Q14)</f>
        <v>68843</v>
      </c>
    </row>
    <row r="16" spans="1:17">
      <c r="A16" s="1090" t="s">
        <v>186</v>
      </c>
      <c r="B16" s="398" t="s">
        <v>200</v>
      </c>
      <c r="C16" s="399">
        <v>215100</v>
      </c>
      <c r="D16" s="399">
        <v>147686</v>
      </c>
      <c r="E16" s="399">
        <v>141448</v>
      </c>
      <c r="F16" s="399">
        <v>150059</v>
      </c>
      <c r="G16" s="399">
        <v>121546</v>
      </c>
      <c r="H16" s="400">
        <v>116812</v>
      </c>
      <c r="I16" s="20"/>
      <c r="J16" s="22"/>
      <c r="K16" s="22"/>
      <c r="L16" s="22"/>
      <c r="M16" s="20"/>
      <c r="N16" s="22">
        <v>49777</v>
      </c>
      <c r="O16" s="22">
        <v>75249</v>
      </c>
      <c r="P16" s="22">
        <v>96693</v>
      </c>
      <c r="Q16" s="23">
        <v>105758</v>
      </c>
    </row>
    <row r="17" spans="1:17">
      <c r="A17" s="1088"/>
      <c r="B17" s="401" t="s">
        <v>199</v>
      </c>
      <c r="C17" s="402"/>
      <c r="D17" s="402"/>
      <c r="E17" s="402"/>
      <c r="F17" s="402"/>
      <c r="G17" s="402">
        <v>4334</v>
      </c>
      <c r="H17" s="403">
        <v>4930</v>
      </c>
      <c r="I17" s="19"/>
      <c r="J17" s="404"/>
      <c r="K17" s="404"/>
      <c r="L17" s="404"/>
      <c r="M17" s="19"/>
      <c r="N17" s="404">
        <v>18171</v>
      </c>
      <c r="O17" s="404">
        <v>18457</v>
      </c>
      <c r="P17" s="404">
        <v>31796</v>
      </c>
      <c r="Q17" s="18">
        <v>29352</v>
      </c>
    </row>
    <row r="18" spans="1:17">
      <c r="A18" s="1089"/>
      <c r="B18" s="405" t="s">
        <v>141</v>
      </c>
      <c r="C18" s="406">
        <f>C16+C17</f>
        <v>215100</v>
      </c>
      <c r="D18" s="406">
        <f>D16+D17</f>
        <v>147686</v>
      </c>
      <c r="E18" s="406">
        <f>E16+E17</f>
        <v>141448</v>
      </c>
      <c r="F18" s="406">
        <f>F16+F17</f>
        <v>150059</v>
      </c>
      <c r="G18" s="406">
        <f>G16+G17</f>
        <v>125880</v>
      </c>
      <c r="H18" s="407">
        <v>121742</v>
      </c>
      <c r="I18" s="48"/>
      <c r="J18" s="50"/>
      <c r="K18" s="50"/>
      <c r="L18" s="50"/>
      <c r="M18" s="48">
        <v>57786</v>
      </c>
      <c r="N18" s="50">
        <f>SUM(N16:N17)</f>
        <v>67948</v>
      </c>
      <c r="O18" s="50">
        <f>SUM(O16:O17)</f>
        <v>93706</v>
      </c>
      <c r="P18" s="50">
        <f>SUM(P16:P17)</f>
        <v>128489</v>
      </c>
      <c r="Q18" s="51">
        <f>SUM(Q16:Q17)</f>
        <v>135110</v>
      </c>
    </row>
    <row r="19" spans="1:17">
      <c r="A19" s="1090" t="s">
        <v>201</v>
      </c>
      <c r="B19" s="398" t="s">
        <v>200</v>
      </c>
      <c r="C19" s="399">
        <v>104587</v>
      </c>
      <c r="D19" s="399">
        <v>105841</v>
      </c>
      <c r="E19" s="399">
        <v>137935</v>
      </c>
      <c r="F19" s="399">
        <v>143137</v>
      </c>
      <c r="G19" s="399">
        <v>145188</v>
      </c>
      <c r="H19" s="400">
        <v>150929</v>
      </c>
      <c r="I19" s="20">
        <v>153504</v>
      </c>
      <c r="J19" s="22">
        <v>158135</v>
      </c>
      <c r="K19" s="22">
        <v>150526</v>
      </c>
      <c r="L19" s="22">
        <v>130928</v>
      </c>
      <c r="M19" s="20">
        <v>158527</v>
      </c>
      <c r="N19" s="22">
        <v>142935</v>
      </c>
      <c r="O19" s="22">
        <v>141237</v>
      </c>
      <c r="P19" s="22">
        <v>149360</v>
      </c>
      <c r="Q19" s="23">
        <v>192114</v>
      </c>
    </row>
    <row r="20" spans="1:17">
      <c r="A20" s="1087"/>
      <c r="B20" s="401" t="s">
        <v>199</v>
      </c>
      <c r="C20" s="408"/>
      <c r="D20" s="408">
        <v>6143</v>
      </c>
      <c r="E20" s="408">
        <v>9585</v>
      </c>
      <c r="F20" s="408">
        <v>10350</v>
      </c>
      <c r="G20" s="408">
        <v>12308</v>
      </c>
      <c r="H20" s="409">
        <v>15109</v>
      </c>
      <c r="I20" s="19">
        <v>13827</v>
      </c>
      <c r="J20" s="404">
        <v>12308</v>
      </c>
      <c r="K20" s="404">
        <v>15081</v>
      </c>
      <c r="L20" s="404">
        <v>13839</v>
      </c>
      <c r="M20" s="19">
        <v>16912</v>
      </c>
      <c r="N20" s="404">
        <v>15903</v>
      </c>
      <c r="O20" s="404">
        <v>16535</v>
      </c>
      <c r="P20" s="404">
        <v>17989</v>
      </c>
      <c r="Q20" s="18">
        <v>27500</v>
      </c>
    </row>
    <row r="21" spans="1:17">
      <c r="A21" s="1091"/>
      <c r="B21" s="405" t="s">
        <v>141</v>
      </c>
      <c r="C21" s="406">
        <f>C19+C20</f>
        <v>104587</v>
      </c>
      <c r="D21" s="406">
        <f>D19+D20</f>
        <v>111984</v>
      </c>
      <c r="E21" s="406">
        <f>E19+E20</f>
        <v>147520</v>
      </c>
      <c r="F21" s="406">
        <f>F19+F20</f>
        <v>153487</v>
      </c>
      <c r="G21" s="406">
        <f>G19+G20</f>
        <v>157496</v>
      </c>
      <c r="H21" s="407">
        <v>166038</v>
      </c>
      <c r="I21" s="48">
        <f t="shared" ref="I21:P21" si="3">I19+I20</f>
        <v>167331</v>
      </c>
      <c r="J21" s="50">
        <f t="shared" si="3"/>
        <v>170443</v>
      </c>
      <c r="K21" s="50">
        <f t="shared" si="3"/>
        <v>165607</v>
      </c>
      <c r="L21" s="50">
        <f t="shared" si="3"/>
        <v>144767</v>
      </c>
      <c r="M21" s="66">
        <f t="shared" si="3"/>
        <v>175439</v>
      </c>
      <c r="N21" s="49">
        <f t="shared" si="3"/>
        <v>158838</v>
      </c>
      <c r="O21" s="49">
        <f t="shared" si="3"/>
        <v>157772</v>
      </c>
      <c r="P21" s="49">
        <f t="shared" si="3"/>
        <v>167349</v>
      </c>
      <c r="Q21" s="51">
        <f>SUM(Q19:Q20)</f>
        <v>219614</v>
      </c>
    </row>
    <row r="22" spans="1:17">
      <c r="A22" s="1087" t="s">
        <v>58</v>
      </c>
      <c r="B22" s="401" t="s">
        <v>175</v>
      </c>
      <c r="C22" s="402">
        <v>90049</v>
      </c>
      <c r="D22" s="402">
        <v>113704</v>
      </c>
      <c r="E22" s="402">
        <v>125467</v>
      </c>
      <c r="F22" s="402">
        <v>131106</v>
      </c>
      <c r="G22" s="402">
        <v>101015</v>
      </c>
      <c r="H22" s="403">
        <f>H25-H23</f>
        <v>124959</v>
      </c>
      <c r="I22" s="20">
        <v>151496</v>
      </c>
      <c r="J22" s="410">
        <v>137854.90410898416</v>
      </c>
      <c r="K22" s="21">
        <v>135174.73394753534</v>
      </c>
      <c r="L22" s="410">
        <v>135319.56793636578</v>
      </c>
      <c r="M22" s="19">
        <v>96621</v>
      </c>
      <c r="N22" s="404">
        <v>97113</v>
      </c>
      <c r="O22" s="404">
        <v>129713</v>
      </c>
      <c r="P22" s="404">
        <v>124247</v>
      </c>
      <c r="Q22" s="18">
        <v>121518.39999999999</v>
      </c>
    </row>
    <row r="23" spans="1:17">
      <c r="A23" s="1088"/>
      <c r="B23" s="411" t="s">
        <v>176</v>
      </c>
      <c r="C23" s="412">
        <v>1114</v>
      </c>
      <c r="D23" s="412">
        <v>341</v>
      </c>
      <c r="E23" s="412">
        <v>242</v>
      </c>
      <c r="F23" s="412">
        <v>1375</v>
      </c>
      <c r="G23" s="412">
        <v>1535</v>
      </c>
      <c r="H23" s="413">
        <v>14661</v>
      </c>
      <c r="I23" s="19">
        <v>5285.3910209530732</v>
      </c>
      <c r="J23" s="404">
        <v>3710.0713292126729</v>
      </c>
      <c r="K23" s="404">
        <v>4935</v>
      </c>
      <c r="L23" s="404">
        <v>4972</v>
      </c>
      <c r="M23" s="19">
        <v>5441.85</v>
      </c>
      <c r="N23" s="404">
        <v>7992</v>
      </c>
      <c r="O23" s="404">
        <v>5298</v>
      </c>
      <c r="P23" s="404">
        <v>5594</v>
      </c>
      <c r="Q23" s="18">
        <v>5946.6</v>
      </c>
    </row>
    <row r="24" spans="1:17">
      <c r="A24" s="1088"/>
      <c r="B24" s="411" t="s">
        <v>199</v>
      </c>
      <c r="C24" s="412">
        <v>14371</v>
      </c>
      <c r="D24" s="412">
        <v>12840</v>
      </c>
      <c r="E24" s="412">
        <v>24279</v>
      </c>
      <c r="F24" s="412">
        <v>29043</v>
      </c>
      <c r="G24" s="412">
        <v>35452</v>
      </c>
      <c r="H24" s="413"/>
      <c r="I24" s="31"/>
      <c r="J24" s="32"/>
      <c r="K24" s="32"/>
      <c r="L24" s="32"/>
      <c r="M24" s="31"/>
      <c r="N24" s="32"/>
      <c r="O24" s="32"/>
      <c r="P24" s="32"/>
      <c r="Q24" s="30"/>
    </row>
    <row r="25" spans="1:17">
      <c r="A25" s="1089"/>
      <c r="B25" s="405" t="s">
        <v>141</v>
      </c>
      <c r="C25" s="406">
        <v>105534</v>
      </c>
      <c r="D25" s="406">
        <v>126885</v>
      </c>
      <c r="E25" s="406">
        <v>149988</v>
      </c>
      <c r="F25" s="406">
        <v>161524</v>
      </c>
      <c r="G25" s="406">
        <v>138002</v>
      </c>
      <c r="H25" s="407">
        <v>139620</v>
      </c>
      <c r="I25" s="48">
        <f>I22+I23</f>
        <v>156781.39102095307</v>
      </c>
      <c r="J25" s="49">
        <f>J22+J23</f>
        <v>141564.97543819682</v>
      </c>
      <c r="K25" s="49">
        <f>K22+K23</f>
        <v>140109.73394753534</v>
      </c>
      <c r="L25" s="50">
        <f>L22+L23</f>
        <v>140291.56793636578</v>
      </c>
      <c r="M25" s="48">
        <f>SUM(M22:M24)</f>
        <v>102062.85</v>
      </c>
      <c r="N25" s="50">
        <f>SUM(N22:N24)</f>
        <v>105105</v>
      </c>
      <c r="O25" s="50">
        <f>SUM(O22:O24)</f>
        <v>135011</v>
      </c>
      <c r="P25" s="49">
        <f>P22+P23</f>
        <v>129841</v>
      </c>
      <c r="Q25" s="67">
        <f>Q22+Q23</f>
        <v>127465</v>
      </c>
    </row>
    <row r="26" spans="1:17" ht="13.8" thickBot="1">
      <c r="A26" s="414" t="s">
        <v>141</v>
      </c>
      <c r="B26" s="415"/>
      <c r="C26" s="416">
        <f t="shared" ref="C26:H26" si="4">C9+C12+C21+C25</f>
        <v>770755</v>
      </c>
      <c r="D26" s="416">
        <f t="shared" si="4"/>
        <v>744750</v>
      </c>
      <c r="E26" s="416">
        <f t="shared" si="4"/>
        <v>783930</v>
      </c>
      <c r="F26" s="416">
        <f t="shared" si="4"/>
        <v>791994</v>
      </c>
      <c r="G26" s="416">
        <f t="shared" si="4"/>
        <v>687603</v>
      </c>
      <c r="H26" s="417">
        <f t="shared" si="4"/>
        <v>709868</v>
      </c>
      <c r="I26" s="78">
        <f>I9+I12+I21+I25</f>
        <v>839773.0105895797</v>
      </c>
      <c r="J26" s="79">
        <f>J9+J12+J21+J25+J15</f>
        <v>1021067.2012029003</v>
      </c>
      <c r="K26" s="79">
        <f>K9+K12+K21+K25+K15</f>
        <v>1064334.4762153835</v>
      </c>
      <c r="L26" s="79">
        <f>L9+L12+L21+L25+L15</f>
        <v>1101490.6849243317</v>
      </c>
      <c r="M26" s="418">
        <f>M9+M12+M15+M18+M21+M25</f>
        <v>1305561.7486742435</v>
      </c>
      <c r="N26" s="79">
        <f>N9+N12+N15+N18+N21+N25</f>
        <v>1375458.0182716576</v>
      </c>
      <c r="O26" s="79">
        <f>O9+O12+O15+O18+O21+O25</f>
        <v>1515819.4000000001</v>
      </c>
      <c r="P26" s="79">
        <f>P9+P12+P15+P18+P21+P25</f>
        <v>1557238.2</v>
      </c>
      <c r="Q26" s="77">
        <f>Q9+Q12+Q15+Q18+Q21+Q25</f>
        <v>1638915</v>
      </c>
    </row>
    <row r="28" spans="1:17">
      <c r="A28" s="2" t="s">
        <v>202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7">
      <c r="A29" s="419" t="s">
        <v>203</v>
      </c>
      <c r="H29" s="391"/>
      <c r="I29" s="391"/>
      <c r="J29" s="330"/>
      <c r="K29" s="330"/>
      <c r="L29" s="330"/>
      <c r="M29" s="330"/>
      <c r="N29" s="330"/>
      <c r="O29" s="330"/>
      <c r="P29" s="330"/>
      <c r="Q29" s="330"/>
    </row>
    <row r="30" spans="1:17">
      <c r="A30" s="345" t="s">
        <v>204</v>
      </c>
      <c r="J30" s="2"/>
      <c r="K30" s="383"/>
      <c r="L30" s="383"/>
      <c r="M30" s="383"/>
      <c r="N30" s="383"/>
      <c r="O30" s="383"/>
      <c r="P30" s="383"/>
      <c r="Q30" s="383"/>
    </row>
    <row r="31" spans="1:17">
      <c r="C31" s="391"/>
      <c r="D31" s="391"/>
      <c r="E31" s="391"/>
      <c r="F31" s="391"/>
      <c r="G31" s="330"/>
      <c r="H31" s="330"/>
      <c r="I31" s="330"/>
      <c r="J31" s="420"/>
      <c r="K31" s="421"/>
      <c r="L31" s="421"/>
      <c r="M31" s="421"/>
      <c r="N31" s="421"/>
      <c r="O31" s="421"/>
      <c r="P31" s="421"/>
      <c r="Q31" s="421"/>
    </row>
    <row r="32" spans="1:17">
      <c r="A32" s="80"/>
      <c r="C32" s="391"/>
      <c r="D32" s="391"/>
      <c r="E32" s="391"/>
      <c r="F32" s="391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</row>
    <row r="33" spans="7:17">
      <c r="G33" s="2"/>
      <c r="H33" s="2"/>
      <c r="I33" s="2"/>
      <c r="J33" s="422"/>
      <c r="K33" s="422"/>
      <c r="L33" s="422"/>
      <c r="M33" s="422"/>
      <c r="N33" s="422"/>
      <c r="O33" s="422"/>
      <c r="P33" s="422"/>
      <c r="Q33" s="422"/>
    </row>
    <row r="34" spans="7:17">
      <c r="G34" s="2"/>
      <c r="H34" s="2"/>
      <c r="I34" s="2"/>
      <c r="J34" s="422"/>
      <c r="K34" s="330"/>
      <c r="L34" s="330"/>
      <c r="M34" s="330"/>
      <c r="N34" s="330"/>
      <c r="O34" s="330"/>
      <c r="P34" s="330"/>
      <c r="Q34" s="330"/>
    </row>
    <row r="35" spans="7:17">
      <c r="G35" s="2"/>
      <c r="H35" s="2"/>
      <c r="I35" s="2"/>
      <c r="J35" s="330"/>
      <c r="K35" s="330"/>
      <c r="L35" s="330"/>
      <c r="M35" s="330"/>
      <c r="N35" s="330"/>
      <c r="O35" s="330"/>
      <c r="P35" s="330"/>
      <c r="Q35" s="330"/>
    </row>
    <row r="36" spans="7:17">
      <c r="G36" s="2"/>
      <c r="H36" s="2"/>
      <c r="I36" s="2"/>
      <c r="J36" s="421"/>
      <c r="K36" s="330"/>
      <c r="L36" s="330"/>
      <c r="M36" s="330"/>
      <c r="N36" s="330"/>
      <c r="O36" s="330"/>
      <c r="P36" s="330"/>
      <c r="Q36" s="330"/>
    </row>
    <row r="37" spans="7:17">
      <c r="G37" s="2"/>
      <c r="H37" s="2"/>
      <c r="I37" s="2"/>
      <c r="J37" s="330"/>
      <c r="K37" s="330"/>
      <c r="L37" s="330"/>
      <c r="M37" s="330"/>
      <c r="N37" s="330"/>
      <c r="O37" s="330"/>
      <c r="P37" s="330"/>
      <c r="Q37" s="330"/>
    </row>
    <row r="38" spans="7:17">
      <c r="G38" s="2"/>
      <c r="H38" s="2"/>
      <c r="I38" s="2"/>
      <c r="J38" s="330"/>
      <c r="K38" s="330"/>
      <c r="L38" s="330"/>
      <c r="M38" s="330"/>
      <c r="N38" s="330"/>
      <c r="O38" s="330"/>
      <c r="P38" s="330"/>
      <c r="Q38" s="330"/>
    </row>
    <row r="39" spans="7:17">
      <c r="G39" s="2"/>
      <c r="H39" s="2"/>
      <c r="I39" s="2"/>
      <c r="J39" s="330"/>
      <c r="K39" s="330"/>
      <c r="L39" s="330"/>
      <c r="M39" s="330"/>
      <c r="N39" s="330"/>
      <c r="O39" s="330"/>
      <c r="P39" s="330"/>
      <c r="Q39" s="330"/>
    </row>
    <row r="40" spans="7:17">
      <c r="G40" s="2"/>
      <c r="H40" s="2"/>
      <c r="I40" s="2"/>
      <c r="J40" s="330"/>
      <c r="K40" s="330"/>
      <c r="L40" s="330"/>
      <c r="M40" s="330"/>
      <c r="N40" s="330"/>
      <c r="O40" s="330"/>
      <c r="P40" s="330"/>
      <c r="Q40" s="330"/>
    </row>
    <row r="41" spans="7:17">
      <c r="G41" s="2"/>
      <c r="H41" s="2"/>
      <c r="I41" s="2"/>
      <c r="J41" s="330"/>
      <c r="K41" s="330"/>
      <c r="L41" s="330"/>
      <c r="M41" s="330"/>
      <c r="N41" s="330"/>
      <c r="O41" s="330"/>
      <c r="P41" s="330"/>
      <c r="Q41" s="330"/>
    </row>
    <row r="42" spans="7:17">
      <c r="G42" s="2"/>
      <c r="H42" s="2"/>
      <c r="I42" s="2"/>
      <c r="J42" s="330"/>
      <c r="K42" s="330"/>
      <c r="L42" s="330"/>
      <c r="M42" s="330"/>
      <c r="N42" s="330"/>
      <c r="O42" s="330"/>
      <c r="P42" s="330"/>
      <c r="Q42" s="330"/>
    </row>
    <row r="43" spans="7:17">
      <c r="G43" s="2"/>
      <c r="H43" s="2"/>
      <c r="I43" s="2"/>
      <c r="J43" s="330"/>
      <c r="K43" s="330"/>
      <c r="L43" s="330"/>
      <c r="M43" s="330"/>
      <c r="N43" s="330"/>
      <c r="O43" s="330"/>
      <c r="P43" s="330"/>
      <c r="Q43" s="330"/>
    </row>
    <row r="44" spans="7:17">
      <c r="G44" s="2"/>
      <c r="H44" s="2"/>
      <c r="I44" s="2"/>
      <c r="J44" s="330"/>
      <c r="K44" s="330"/>
      <c r="L44" s="330"/>
      <c r="M44" s="330"/>
      <c r="N44" s="330"/>
      <c r="O44" s="330"/>
      <c r="P44" s="330"/>
      <c r="Q44" s="330"/>
    </row>
    <row r="45" spans="7:17">
      <c r="G45" s="2"/>
      <c r="H45" s="2"/>
      <c r="I45" s="2"/>
      <c r="J45" s="330"/>
      <c r="K45" s="330"/>
      <c r="L45" s="330"/>
      <c r="M45" s="330"/>
      <c r="N45" s="330"/>
      <c r="O45" s="330"/>
      <c r="P45" s="330"/>
      <c r="Q45" s="330"/>
    </row>
    <row r="46" spans="7:17">
      <c r="G46" s="2"/>
      <c r="H46" s="2"/>
      <c r="I46" s="2"/>
      <c r="J46" s="2"/>
      <c r="K46" s="2"/>
      <c r="L46" s="2"/>
      <c r="M46" s="2"/>
      <c r="N46" s="2"/>
      <c r="O46" s="2"/>
      <c r="P46" s="330"/>
      <c r="Q46" s="330"/>
    </row>
    <row r="47" spans="7:17">
      <c r="P47" s="330"/>
      <c r="Q47" s="330"/>
    </row>
    <row r="48" spans="7:17">
      <c r="P48" s="330"/>
      <c r="Q48" s="330"/>
    </row>
    <row r="49" spans="16:17">
      <c r="P49" s="330"/>
      <c r="Q49" s="330"/>
    </row>
    <row r="50" spans="16:17">
      <c r="P50" s="330"/>
      <c r="Q50" s="330"/>
    </row>
    <row r="51" spans="16:17">
      <c r="P51" s="330"/>
      <c r="Q51" s="330"/>
    </row>
    <row r="52" spans="16:17">
      <c r="P52" s="330"/>
      <c r="Q52" s="330"/>
    </row>
  </sheetData>
  <mergeCells count="6">
    <mergeCell ref="A22:A25"/>
    <mergeCell ref="A6:A9"/>
    <mergeCell ref="A10:A12"/>
    <mergeCell ref="A13:A15"/>
    <mergeCell ref="A16:A18"/>
    <mergeCell ref="A19:A21"/>
  </mergeCells>
  <phoneticPr fontId="0" type="noConversion"/>
  <pageMargins left="0.75" right="0.75" top="1" bottom="1" header="0.51200000000000001" footer="0.51200000000000001"/>
  <pageSetup scale="120" orientation="landscape" cellComments="asDisplaye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7"/>
  <sheetViews>
    <sheetView view="pageBreakPreview" topLeftCell="V1" zoomScale="75" zoomScaleNormal="80" workbookViewId="0">
      <selection activeCell="N358" sqref="N358"/>
    </sheetView>
  </sheetViews>
  <sheetFormatPr defaultColWidth="9.21875" defaultRowHeight="13.2"/>
  <cols>
    <col min="1" max="1" width="3.21875" style="429" customWidth="1"/>
    <col min="2" max="2" width="15.88671875" style="429" customWidth="1"/>
    <col min="3" max="3" width="11" style="429" customWidth="1"/>
    <col min="4" max="13" width="13.33203125" style="429" customWidth="1"/>
    <col min="14" max="15" width="25.44140625" style="429" customWidth="1"/>
    <col min="16" max="16" width="33" style="429" customWidth="1"/>
    <col min="17" max="17" width="3.6640625" style="429" customWidth="1"/>
    <col min="18" max="18" width="18.33203125" style="429" customWidth="1"/>
    <col min="19" max="29" width="15.88671875" style="429" customWidth="1"/>
    <col min="30" max="31" width="25.44140625" style="429" customWidth="1"/>
    <col min="32" max="32" width="29.5546875" style="429" customWidth="1"/>
    <col min="33" max="16384" width="9.21875" style="429"/>
  </cols>
  <sheetData>
    <row r="1" spans="2:32" s="425" customFormat="1" ht="17.399999999999999">
      <c r="B1" s="423" t="s">
        <v>0</v>
      </c>
      <c r="C1" s="424"/>
      <c r="D1" s="424"/>
      <c r="E1" s="424"/>
      <c r="F1" s="424"/>
      <c r="G1" s="424"/>
      <c r="H1" s="424"/>
      <c r="I1" s="424"/>
      <c r="J1" s="424"/>
      <c r="K1" s="423"/>
      <c r="L1" s="424"/>
      <c r="M1" s="424"/>
      <c r="N1" s="424"/>
      <c r="O1" s="424"/>
      <c r="P1" s="424"/>
      <c r="Q1" s="424"/>
      <c r="R1" s="423" t="s">
        <v>0</v>
      </c>
      <c r="S1" s="424"/>
      <c r="T1" s="423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</row>
    <row r="2" spans="2:32" s="425" customFormat="1"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  <c r="AE2" s="424"/>
      <c r="AF2" s="424"/>
    </row>
    <row r="3" spans="2:32" s="425" customFormat="1" ht="15">
      <c r="B3" s="426" t="s">
        <v>205</v>
      </c>
      <c r="C3" s="424"/>
      <c r="D3" s="424"/>
      <c r="E3" s="424"/>
      <c r="F3" s="424"/>
      <c r="G3" s="424"/>
      <c r="H3" s="424"/>
      <c r="I3" s="424"/>
      <c r="J3" s="424"/>
      <c r="K3" s="426"/>
      <c r="L3" s="424"/>
      <c r="M3" s="424"/>
      <c r="N3" s="424"/>
      <c r="O3" s="424"/>
      <c r="P3" s="424"/>
      <c r="Q3" s="424"/>
      <c r="R3" s="426" t="s">
        <v>206</v>
      </c>
      <c r="S3" s="424"/>
      <c r="T3" s="426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</row>
    <row r="4" spans="2:32">
      <c r="B4" s="427"/>
      <c r="C4" s="427"/>
      <c r="D4" s="427"/>
      <c r="E4" s="427"/>
      <c r="F4" s="428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8"/>
      <c r="Y4" s="428"/>
      <c r="Z4" s="428"/>
      <c r="AA4" s="428"/>
      <c r="AB4" s="427"/>
      <c r="AC4" s="427"/>
      <c r="AD4" s="427"/>
      <c r="AE4" s="427"/>
      <c r="AF4" s="427"/>
    </row>
    <row r="5" spans="2:32">
      <c r="B5" s="430" t="s">
        <v>207</v>
      </c>
      <c r="C5" s="427"/>
      <c r="D5" s="427"/>
      <c r="E5" s="427"/>
      <c r="F5" s="427"/>
      <c r="G5" s="427"/>
      <c r="H5" s="427"/>
      <c r="I5" s="427"/>
      <c r="J5" s="427"/>
      <c r="K5" s="430"/>
      <c r="L5" s="427"/>
      <c r="M5" s="431"/>
      <c r="N5" s="431"/>
      <c r="O5" s="431"/>
      <c r="P5" s="431"/>
      <c r="Q5" s="431"/>
      <c r="R5" s="430" t="s">
        <v>208</v>
      </c>
      <c r="S5" s="427"/>
      <c r="T5" s="430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</row>
    <row r="6" spans="2:32">
      <c r="B6" s="427"/>
      <c r="C6" s="427"/>
      <c r="D6" s="427"/>
      <c r="E6" s="427"/>
      <c r="F6" s="427"/>
      <c r="G6" s="427"/>
      <c r="H6" s="427"/>
      <c r="I6" s="427"/>
      <c r="J6" s="427"/>
      <c r="K6" s="431"/>
      <c r="L6" s="427"/>
      <c r="M6" s="431"/>
      <c r="N6" s="431"/>
      <c r="O6" s="431"/>
      <c r="P6" s="431"/>
      <c r="Q6" s="431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</row>
    <row r="7" spans="2:32" ht="15">
      <c r="B7" s="432" t="s">
        <v>209</v>
      </c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27"/>
      <c r="R7" s="432" t="s">
        <v>210</v>
      </c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</row>
    <row r="8" spans="2:32" ht="15">
      <c r="B8" s="427" t="s">
        <v>211</v>
      </c>
      <c r="C8" s="427" t="s">
        <v>212</v>
      </c>
      <c r="D8" s="427"/>
      <c r="E8" s="427"/>
      <c r="F8" s="427"/>
      <c r="G8" s="427"/>
      <c r="H8" s="427"/>
      <c r="I8" s="427"/>
      <c r="J8" s="427"/>
      <c r="K8" s="433"/>
      <c r="L8" s="433"/>
      <c r="M8" s="433"/>
      <c r="N8" s="433"/>
      <c r="O8" s="433"/>
      <c r="P8" s="433"/>
      <c r="Q8" s="427"/>
      <c r="R8" s="427" t="s">
        <v>211</v>
      </c>
      <c r="S8" s="427" t="s">
        <v>212</v>
      </c>
      <c r="T8" s="427"/>
      <c r="U8" s="427"/>
      <c r="V8" s="427"/>
      <c r="W8" s="427"/>
      <c r="X8" s="427"/>
      <c r="Y8" s="427"/>
      <c r="Z8" s="427"/>
      <c r="AA8" s="433"/>
      <c r="AB8" s="433"/>
      <c r="AC8" s="433"/>
      <c r="AD8" s="433"/>
      <c r="AE8" s="433"/>
      <c r="AF8" s="433"/>
    </row>
    <row r="9" spans="2:32" ht="15">
      <c r="B9" s="430" t="s">
        <v>213</v>
      </c>
      <c r="C9" s="430"/>
      <c r="D9" s="430">
        <v>1995</v>
      </c>
      <c r="E9" s="431"/>
      <c r="F9" s="431"/>
      <c r="G9" s="431"/>
      <c r="H9" s="431"/>
      <c r="I9" s="431"/>
      <c r="J9" s="431"/>
      <c r="K9" s="433"/>
      <c r="L9" s="433"/>
      <c r="M9" s="433"/>
      <c r="N9" s="433"/>
      <c r="O9" s="433"/>
      <c r="P9" s="433"/>
      <c r="Q9" s="427"/>
      <c r="R9" s="430" t="s">
        <v>213</v>
      </c>
      <c r="S9" s="430"/>
      <c r="T9" s="430">
        <v>1995</v>
      </c>
      <c r="U9" s="431"/>
      <c r="V9" s="431"/>
      <c r="W9" s="431"/>
      <c r="X9" s="431"/>
      <c r="Y9" s="431"/>
      <c r="Z9" s="431"/>
      <c r="AA9" s="433"/>
      <c r="AB9" s="433"/>
      <c r="AC9" s="433"/>
      <c r="AD9" s="433"/>
      <c r="AE9" s="433"/>
      <c r="AF9" s="433"/>
    </row>
    <row r="10" spans="2:32" ht="15.6" thickBot="1">
      <c r="B10" s="427"/>
      <c r="C10" s="427"/>
      <c r="D10" s="427"/>
      <c r="E10" s="427"/>
      <c r="F10" s="427"/>
      <c r="G10" s="427"/>
      <c r="H10" s="427"/>
      <c r="I10" s="427"/>
      <c r="J10" s="427"/>
      <c r="K10" s="433"/>
      <c r="L10" s="433"/>
      <c r="M10" s="433"/>
      <c r="N10" s="433"/>
      <c r="O10" s="433"/>
      <c r="P10" s="433"/>
      <c r="Q10" s="427"/>
      <c r="R10" s="427"/>
      <c r="S10" s="427"/>
      <c r="T10" s="427"/>
      <c r="U10" s="427"/>
      <c r="V10" s="427"/>
      <c r="W10" s="427"/>
      <c r="X10" s="427"/>
      <c r="Y10" s="427"/>
      <c r="Z10" s="427"/>
      <c r="AA10" s="433"/>
      <c r="AB10" s="433"/>
      <c r="AC10" s="433"/>
      <c r="AD10" s="433"/>
      <c r="AE10" s="433"/>
      <c r="AF10" s="433"/>
    </row>
    <row r="11" spans="2:32">
      <c r="B11" s="434" t="s">
        <v>214</v>
      </c>
      <c r="C11" s="435" t="s">
        <v>215</v>
      </c>
      <c r="D11" s="436"/>
      <c r="E11" s="436"/>
      <c r="F11" s="436"/>
      <c r="G11" s="436"/>
      <c r="H11" s="436" t="s">
        <v>216</v>
      </c>
      <c r="I11" s="436"/>
      <c r="J11" s="436"/>
      <c r="K11" s="436"/>
      <c r="L11" s="436"/>
      <c r="M11" s="436"/>
      <c r="N11" s="434" t="s">
        <v>217</v>
      </c>
      <c r="O11" s="434" t="s">
        <v>218</v>
      </c>
      <c r="P11" s="434" t="s">
        <v>299</v>
      </c>
      <c r="Q11" s="427"/>
      <c r="R11" s="434" t="s">
        <v>214</v>
      </c>
      <c r="S11" s="435" t="s">
        <v>215</v>
      </c>
      <c r="T11" s="436"/>
      <c r="U11" s="436"/>
      <c r="V11" s="436"/>
      <c r="W11" s="436"/>
      <c r="X11" s="436" t="s">
        <v>216</v>
      </c>
      <c r="Y11" s="436"/>
      <c r="Z11" s="436"/>
      <c r="AA11" s="436"/>
      <c r="AB11" s="436"/>
      <c r="AC11" s="436"/>
      <c r="AD11" s="434" t="s">
        <v>217</v>
      </c>
      <c r="AE11" s="434" t="s">
        <v>218</v>
      </c>
      <c r="AF11" s="434" t="s">
        <v>299</v>
      </c>
    </row>
    <row r="12" spans="2:32">
      <c r="B12" s="437" t="s">
        <v>219</v>
      </c>
      <c r="C12" s="438" t="s">
        <v>220</v>
      </c>
      <c r="D12" s="439"/>
      <c r="E12" s="439"/>
      <c r="F12" s="439"/>
      <c r="G12" s="439"/>
      <c r="H12" s="440" t="s">
        <v>221</v>
      </c>
      <c r="I12" s="439"/>
      <c r="J12" s="439"/>
      <c r="K12" s="439"/>
      <c r="L12" s="439"/>
      <c r="M12" s="439"/>
      <c r="N12" s="441" t="s">
        <v>222</v>
      </c>
      <c r="O12" s="441" t="s">
        <v>222</v>
      </c>
      <c r="P12" s="441" t="s">
        <v>222</v>
      </c>
      <c r="Q12" s="427"/>
      <c r="R12" s="437" t="s">
        <v>219</v>
      </c>
      <c r="S12" s="438" t="s">
        <v>220</v>
      </c>
      <c r="T12" s="439"/>
      <c r="U12" s="439"/>
      <c r="V12" s="439"/>
      <c r="W12" s="439"/>
      <c r="X12" s="440" t="s">
        <v>221</v>
      </c>
      <c r="Y12" s="439"/>
      <c r="Z12" s="439"/>
      <c r="AA12" s="439"/>
      <c r="AB12" s="439"/>
      <c r="AC12" s="439"/>
      <c r="AD12" s="441" t="s">
        <v>222</v>
      </c>
      <c r="AE12" s="441" t="s">
        <v>222</v>
      </c>
      <c r="AF12" s="441" t="s">
        <v>222</v>
      </c>
    </row>
    <row r="13" spans="2:32">
      <c r="B13" s="442" t="s">
        <v>223</v>
      </c>
      <c r="C13" s="438" t="s">
        <v>183</v>
      </c>
      <c r="D13" s="443" t="s">
        <v>224</v>
      </c>
      <c r="E13" s="443" t="s">
        <v>225</v>
      </c>
      <c r="F13" s="443" t="s">
        <v>226</v>
      </c>
      <c r="G13" s="443" t="s">
        <v>300</v>
      </c>
      <c r="H13" s="444"/>
      <c r="I13" s="444"/>
      <c r="J13" s="444"/>
      <c r="K13" s="444"/>
      <c r="L13" s="444"/>
      <c r="M13" s="445" t="s">
        <v>45</v>
      </c>
      <c r="N13" s="437" t="s">
        <v>228</v>
      </c>
      <c r="O13" s="437" t="s">
        <v>229</v>
      </c>
      <c r="P13" s="437" t="s">
        <v>229</v>
      </c>
      <c r="Q13" s="427"/>
      <c r="R13" s="442" t="s">
        <v>223</v>
      </c>
      <c r="S13" s="438" t="s">
        <v>183</v>
      </c>
      <c r="T13" s="443" t="s">
        <v>224</v>
      </c>
      <c r="U13" s="443" t="s">
        <v>225</v>
      </c>
      <c r="V13" s="443" t="s">
        <v>226</v>
      </c>
      <c r="W13" s="443" t="s">
        <v>227</v>
      </c>
      <c r="X13" s="444"/>
      <c r="Y13" s="444"/>
      <c r="Z13" s="444"/>
      <c r="AA13" s="444"/>
      <c r="AB13" s="444"/>
      <c r="AC13" s="445" t="s">
        <v>45</v>
      </c>
      <c r="AD13" s="437" t="s">
        <v>228</v>
      </c>
      <c r="AE13" s="437" t="s">
        <v>229</v>
      </c>
      <c r="AF13" s="437" t="s">
        <v>229</v>
      </c>
    </row>
    <row r="14" spans="2:32" ht="15.6" customHeight="1">
      <c r="B14" s="446"/>
      <c r="C14" s="447"/>
      <c r="D14" s="448" t="s">
        <v>230</v>
      </c>
      <c r="E14" s="448" t="s">
        <v>231</v>
      </c>
      <c r="F14" s="448" t="s">
        <v>232</v>
      </c>
      <c r="G14" s="448" t="s">
        <v>232</v>
      </c>
      <c r="H14" s="449" t="s">
        <v>174</v>
      </c>
      <c r="I14" s="449" t="s">
        <v>184</v>
      </c>
      <c r="J14" s="448" t="s">
        <v>298</v>
      </c>
      <c r="K14" s="448" t="s">
        <v>186</v>
      </c>
      <c r="L14" s="448" t="s">
        <v>187</v>
      </c>
      <c r="M14" s="440" t="s">
        <v>234</v>
      </c>
      <c r="N14" s="450" t="s">
        <v>318</v>
      </c>
      <c r="O14" s="450" t="s">
        <v>319</v>
      </c>
      <c r="P14" s="450" t="s">
        <v>301</v>
      </c>
      <c r="Q14" s="427"/>
      <c r="R14" s="446"/>
      <c r="S14" s="447"/>
      <c r="T14" s="448" t="s">
        <v>230</v>
      </c>
      <c r="U14" s="448" t="s">
        <v>231</v>
      </c>
      <c r="V14" s="448" t="s">
        <v>232</v>
      </c>
      <c r="W14" s="448" t="s">
        <v>232</v>
      </c>
      <c r="X14" s="449" t="s">
        <v>190</v>
      </c>
      <c r="Y14" s="449" t="s">
        <v>184</v>
      </c>
      <c r="Z14" s="448" t="s">
        <v>233</v>
      </c>
      <c r="AA14" s="448" t="s">
        <v>187</v>
      </c>
      <c r="AB14" s="448" t="s">
        <v>192</v>
      </c>
      <c r="AC14" s="440" t="s">
        <v>234</v>
      </c>
      <c r="AD14" s="450" t="s">
        <v>318</v>
      </c>
      <c r="AE14" s="450" t="s">
        <v>319</v>
      </c>
      <c r="AF14" s="450" t="s">
        <v>301</v>
      </c>
    </row>
    <row r="15" spans="2:32">
      <c r="B15" s="451" t="s">
        <v>174</v>
      </c>
      <c r="C15" s="452">
        <v>125205</v>
      </c>
      <c r="D15" s="453">
        <v>34582</v>
      </c>
      <c r="E15" s="453">
        <v>28694</v>
      </c>
      <c r="F15" s="453">
        <v>28719</v>
      </c>
      <c r="G15" s="453">
        <v>29208</v>
      </c>
      <c r="H15" s="454" t="s">
        <v>131</v>
      </c>
      <c r="I15" s="453">
        <v>19120</v>
      </c>
      <c r="J15" s="453">
        <v>690</v>
      </c>
      <c r="K15" s="453">
        <v>7193</v>
      </c>
      <c r="L15" s="453">
        <v>25255</v>
      </c>
      <c r="M15" s="455">
        <v>20192</v>
      </c>
      <c r="N15" s="456">
        <v>15681</v>
      </c>
      <c r="O15" s="456">
        <v>579</v>
      </c>
      <c r="P15" s="456">
        <v>367</v>
      </c>
      <c r="Q15" s="427"/>
      <c r="R15" s="451" t="s">
        <v>190</v>
      </c>
      <c r="S15" s="457">
        <v>0.169577892256699</v>
      </c>
      <c r="T15" s="458">
        <v>0.52269967034873632</v>
      </c>
      <c r="U15" s="458">
        <v>0.47351362654213425</v>
      </c>
      <c r="V15" s="458">
        <v>0.47317107141613568</v>
      </c>
      <c r="W15" s="458">
        <v>0.47172007669131744</v>
      </c>
      <c r="X15" s="454" t="s">
        <v>131</v>
      </c>
      <c r="Y15" s="458">
        <v>0.53614016736401671</v>
      </c>
      <c r="Z15" s="458">
        <v>0.48115942028985509</v>
      </c>
      <c r="AA15" s="458">
        <v>0.47028311225499903</v>
      </c>
      <c r="AB15" s="458">
        <v>0.64562769359099126</v>
      </c>
      <c r="AC15" s="459">
        <v>0.70839936608557841</v>
      </c>
      <c r="AD15" s="460">
        <v>0.54467189592500476</v>
      </c>
      <c r="AE15" s="460">
        <v>0.50604490500863553</v>
      </c>
      <c r="AF15" s="460">
        <v>0.55858310626703001</v>
      </c>
    </row>
    <row r="16" spans="2:32">
      <c r="B16" s="461"/>
      <c r="C16" s="462"/>
      <c r="D16" s="463">
        <v>0.27620302703566152</v>
      </c>
      <c r="E16" s="463">
        <v>0.22917615111217604</v>
      </c>
      <c r="F16" s="463">
        <v>0.2293758236492153</v>
      </c>
      <c r="G16" s="463">
        <v>0.23328141847370312</v>
      </c>
      <c r="H16" s="463"/>
      <c r="I16" s="463">
        <v>0.1527095563276227</v>
      </c>
      <c r="J16" s="463">
        <v>5.5109620222834549E-3</v>
      </c>
      <c r="K16" s="463">
        <v>5.7449782356934626E-2</v>
      </c>
      <c r="L16" s="463">
        <v>0.20170919691705602</v>
      </c>
      <c r="M16" s="464">
        <v>0.16127151471586598</v>
      </c>
      <c r="N16" s="465">
        <v>0.12524260213250268</v>
      </c>
      <c r="O16" s="465">
        <v>4.6244159578291604E-3</v>
      </c>
      <c r="P16" s="465">
        <v>2.9311928437362727E-3</v>
      </c>
      <c r="Q16" s="427"/>
      <c r="R16" s="461"/>
      <c r="S16" s="462"/>
      <c r="T16" s="463"/>
      <c r="U16" s="463"/>
      <c r="V16" s="463"/>
      <c r="W16" s="463"/>
      <c r="X16" s="463"/>
      <c r="Y16" s="463"/>
      <c r="Z16" s="463"/>
      <c r="AA16" s="463"/>
      <c r="AB16" s="463"/>
      <c r="AC16" s="464"/>
      <c r="AD16" s="465"/>
      <c r="AE16" s="465"/>
      <c r="AF16" s="465"/>
    </row>
    <row r="17" spans="2:32">
      <c r="B17" s="451" t="s">
        <v>184</v>
      </c>
      <c r="C17" s="456">
        <v>345937</v>
      </c>
      <c r="D17" s="453">
        <v>40261</v>
      </c>
      <c r="E17" s="453">
        <v>38143</v>
      </c>
      <c r="F17" s="453">
        <v>39029</v>
      </c>
      <c r="G17" s="453">
        <v>39706</v>
      </c>
      <c r="H17" s="453">
        <v>21701</v>
      </c>
      <c r="I17" s="466" t="s">
        <v>131</v>
      </c>
      <c r="J17" s="453">
        <v>6730</v>
      </c>
      <c r="K17" s="453">
        <v>8474</v>
      </c>
      <c r="L17" s="453">
        <v>35626</v>
      </c>
      <c r="M17" s="455">
        <v>7317</v>
      </c>
      <c r="N17" s="456">
        <v>19184</v>
      </c>
      <c r="O17" s="456">
        <v>3922</v>
      </c>
      <c r="P17" s="456">
        <v>2023</v>
      </c>
      <c r="Q17" s="427"/>
      <c r="R17" s="451" t="s">
        <v>184</v>
      </c>
      <c r="S17" s="460">
        <v>1.631800009828379E-2</v>
      </c>
      <c r="T17" s="458">
        <v>0.12699634882392391</v>
      </c>
      <c r="U17" s="458">
        <v>0.12390215766982146</v>
      </c>
      <c r="V17" s="458">
        <v>0.12162750775064696</v>
      </c>
      <c r="W17" s="458">
        <v>0.12078779025839924</v>
      </c>
      <c r="X17" s="458">
        <v>0.19243352840882907</v>
      </c>
      <c r="Y17" s="466" t="s">
        <v>131</v>
      </c>
      <c r="Z17" s="458">
        <v>0.12600297176820208</v>
      </c>
      <c r="AA17" s="458">
        <v>0.11693706843316679</v>
      </c>
      <c r="AB17" s="458">
        <v>0.24592872315317441</v>
      </c>
      <c r="AC17" s="459">
        <v>0.35643023096897636</v>
      </c>
      <c r="AD17" s="460">
        <v>0.18849040867389491</v>
      </c>
      <c r="AE17" s="460">
        <v>0.18332483426823049</v>
      </c>
      <c r="AF17" s="460">
        <v>0.24023727137913989</v>
      </c>
    </row>
    <row r="18" spans="2:32">
      <c r="B18" s="461"/>
      <c r="C18" s="462"/>
      <c r="D18" s="463">
        <v>0.11638246270274645</v>
      </c>
      <c r="E18" s="463">
        <v>0.11025996062866938</v>
      </c>
      <c r="F18" s="463">
        <v>0.11282112060866574</v>
      </c>
      <c r="G18" s="463">
        <v>0.11477812434055912</v>
      </c>
      <c r="H18" s="463">
        <v>6.2731075311400625E-2</v>
      </c>
      <c r="I18" s="463"/>
      <c r="J18" s="463">
        <v>1.9454409328866239E-2</v>
      </c>
      <c r="K18" s="463">
        <v>2.4495789695811666E-2</v>
      </c>
      <c r="L18" s="463">
        <v>0.10298406935366844</v>
      </c>
      <c r="M18" s="464">
        <v>2.1151250083107618E-2</v>
      </c>
      <c r="N18" s="465">
        <v>5.5455184036399693E-2</v>
      </c>
      <c r="O18" s="465">
        <v>1.1337324426123832E-2</v>
      </c>
      <c r="P18" s="465">
        <v>5.8478855976666268E-3</v>
      </c>
      <c r="Q18" s="427"/>
      <c r="R18" s="461"/>
      <c r="S18" s="462"/>
      <c r="T18" s="463"/>
      <c r="U18" s="463"/>
      <c r="V18" s="463"/>
      <c r="W18" s="463"/>
      <c r="X18" s="463"/>
      <c r="Y18" s="463"/>
      <c r="Z18" s="463"/>
      <c r="AA18" s="463"/>
      <c r="AB18" s="463"/>
      <c r="AC18" s="464"/>
      <c r="AD18" s="465"/>
      <c r="AE18" s="465"/>
      <c r="AF18" s="465"/>
    </row>
    <row r="19" spans="2:32">
      <c r="B19" s="467" t="s">
        <v>298</v>
      </c>
      <c r="C19" s="456">
        <v>45521</v>
      </c>
      <c r="D19" s="453">
        <v>4522</v>
      </c>
      <c r="E19" s="453">
        <v>4352</v>
      </c>
      <c r="F19" s="453">
        <v>4352</v>
      </c>
      <c r="G19" s="453">
        <v>4457</v>
      </c>
      <c r="H19" s="453">
        <v>1720</v>
      </c>
      <c r="I19" s="453">
        <v>3039</v>
      </c>
      <c r="J19" s="454" t="s">
        <v>131</v>
      </c>
      <c r="K19" s="453">
        <v>1566</v>
      </c>
      <c r="L19" s="453">
        <v>3491</v>
      </c>
      <c r="M19" s="455">
        <v>681</v>
      </c>
      <c r="N19" s="456">
        <v>1047</v>
      </c>
      <c r="O19" s="456">
        <v>1047</v>
      </c>
      <c r="P19" s="456">
        <v>513</v>
      </c>
      <c r="Q19" s="427"/>
      <c r="R19" s="467" t="s">
        <v>298</v>
      </c>
      <c r="S19" s="460">
        <v>7.3153050240548322E-3</v>
      </c>
      <c r="T19" s="458">
        <v>6.3909774436090222E-2</v>
      </c>
      <c r="U19" s="458">
        <v>5.813419117647059E-2</v>
      </c>
      <c r="V19" s="458">
        <v>5.813419117647059E-2</v>
      </c>
      <c r="W19" s="458">
        <v>5.6764639892304243E-2</v>
      </c>
      <c r="X19" s="458">
        <v>0.12383720930232558</v>
      </c>
      <c r="Y19" s="458">
        <v>6.4494899638038825E-2</v>
      </c>
      <c r="Z19" s="454" t="s">
        <v>131</v>
      </c>
      <c r="AA19" s="458">
        <v>5.9868232598109423E-2</v>
      </c>
      <c r="AB19" s="458">
        <v>8.4291187739463605E-2</v>
      </c>
      <c r="AC19" s="459">
        <v>0.31571218795888401</v>
      </c>
      <c r="AD19" s="460">
        <v>0.14231136580706782</v>
      </c>
      <c r="AE19" s="460">
        <v>0.14231136580706782</v>
      </c>
      <c r="AF19" s="460">
        <v>0.19103313840155944</v>
      </c>
    </row>
    <row r="20" spans="2:32">
      <c r="B20" s="461"/>
      <c r="C20" s="462"/>
      <c r="D20" s="463">
        <v>9.9338766723050906E-2</v>
      </c>
      <c r="E20" s="463">
        <v>9.5604226620680563E-2</v>
      </c>
      <c r="F20" s="463">
        <v>9.5604226620680563E-2</v>
      </c>
      <c r="G20" s="463">
        <v>9.791085433096812E-2</v>
      </c>
      <c r="H20" s="463">
        <v>3.7784758682805737E-2</v>
      </c>
      <c r="I20" s="463">
        <v>6.676039630060851E-2</v>
      </c>
      <c r="J20" s="468"/>
      <c r="K20" s="463">
        <v>3.440170470771732E-2</v>
      </c>
      <c r="L20" s="463">
        <v>7.6689879396322574E-2</v>
      </c>
      <c r="M20" s="464">
        <v>1.4960128292436458E-2</v>
      </c>
      <c r="N20" s="465">
        <v>2.3000373454010237E-2</v>
      </c>
      <c r="O20" s="465">
        <v>2.3000373454010237E-2</v>
      </c>
      <c r="P20" s="465">
        <v>1.1269523955976362E-2</v>
      </c>
      <c r="Q20" s="427"/>
      <c r="R20" s="461"/>
      <c r="S20" s="462"/>
      <c r="T20" s="463"/>
      <c r="U20" s="463"/>
      <c r="V20" s="463"/>
      <c r="W20" s="463"/>
      <c r="X20" s="463"/>
      <c r="Y20" s="463"/>
      <c r="Z20" s="468"/>
      <c r="AA20" s="463"/>
      <c r="AB20" s="463"/>
      <c r="AC20" s="464"/>
      <c r="AD20" s="465"/>
      <c r="AE20" s="465"/>
      <c r="AF20" s="465"/>
    </row>
    <row r="21" spans="2:32">
      <c r="B21" s="467" t="s">
        <v>186</v>
      </c>
      <c r="C21" s="456">
        <v>43532</v>
      </c>
      <c r="D21" s="453">
        <v>260</v>
      </c>
      <c r="E21" s="453">
        <v>197</v>
      </c>
      <c r="F21" s="453">
        <v>198</v>
      </c>
      <c r="G21" s="453">
        <v>198</v>
      </c>
      <c r="H21" s="453">
        <v>138</v>
      </c>
      <c r="I21" s="453">
        <v>93</v>
      </c>
      <c r="J21" s="453">
        <v>5</v>
      </c>
      <c r="K21" s="469" t="s">
        <v>131</v>
      </c>
      <c r="L21" s="453">
        <v>127</v>
      </c>
      <c r="M21" s="472">
        <v>163</v>
      </c>
      <c r="N21" s="456">
        <v>48</v>
      </c>
      <c r="O21" s="456">
        <v>3</v>
      </c>
      <c r="P21" s="456">
        <v>3</v>
      </c>
      <c r="Q21" s="427"/>
      <c r="R21" s="467" t="s">
        <v>186</v>
      </c>
      <c r="S21" s="460">
        <v>3.491684278232105E-3</v>
      </c>
      <c r="T21" s="458">
        <v>0.54230769230769227</v>
      </c>
      <c r="U21" s="458">
        <v>0.44162436548223349</v>
      </c>
      <c r="V21" s="458">
        <v>0.43939393939393939</v>
      </c>
      <c r="W21" s="458">
        <v>0.43939393939393939</v>
      </c>
      <c r="X21" s="458">
        <v>0.47101449275362317</v>
      </c>
      <c r="Y21" s="458">
        <v>0.5161290322580645</v>
      </c>
      <c r="Z21" s="458">
        <v>0.2</v>
      </c>
      <c r="AA21" s="458">
        <v>0.47244094488188976</v>
      </c>
      <c r="AB21" s="469" t="s">
        <v>131</v>
      </c>
      <c r="AC21" s="459">
        <v>0.76687116564417179</v>
      </c>
      <c r="AD21" s="460">
        <v>0.5625</v>
      </c>
      <c r="AE21" s="460">
        <v>0.33333333333333331</v>
      </c>
      <c r="AF21" s="460">
        <v>0.33333333333333331</v>
      </c>
    </row>
    <row r="22" spans="2:32" ht="13.2" customHeight="1">
      <c r="B22" s="473"/>
      <c r="C22" s="474"/>
      <c r="D22" s="475">
        <v>5.9726178443443899E-3</v>
      </c>
      <c r="E22" s="475">
        <v>4.5254065974455575E-3</v>
      </c>
      <c r="F22" s="475">
        <v>4.5483782045391899E-3</v>
      </c>
      <c r="G22" s="475">
        <v>4.5483782045391899E-3</v>
      </c>
      <c r="H22" s="475">
        <v>3.1700817789212534E-3</v>
      </c>
      <c r="I22" s="475">
        <v>2.1363594597078013E-3</v>
      </c>
      <c r="J22" s="475">
        <v>1.1485803546816136E-4</v>
      </c>
      <c r="K22" s="475"/>
      <c r="L22" s="475">
        <v>2.9173941008912982E-3</v>
      </c>
      <c r="M22" s="476">
        <v>3.7443719562620602E-3</v>
      </c>
      <c r="N22" s="477">
        <v>1.1026371404943491E-3</v>
      </c>
      <c r="O22" s="477">
        <v>6.8914821280896817E-5</v>
      </c>
      <c r="P22" s="477">
        <v>6.8914821280896817E-5</v>
      </c>
      <c r="Q22" s="427"/>
      <c r="R22" s="473"/>
      <c r="S22" s="478"/>
      <c r="T22" s="475"/>
      <c r="U22" s="475"/>
      <c r="V22" s="475"/>
      <c r="W22" s="475"/>
      <c r="X22" s="475"/>
      <c r="Y22" s="475"/>
      <c r="Z22" s="475"/>
      <c r="AA22" s="475"/>
      <c r="AB22" s="475"/>
      <c r="AC22" s="476"/>
      <c r="AD22" s="477"/>
      <c r="AE22" s="477"/>
      <c r="AF22" s="477"/>
    </row>
    <row r="23" spans="2:32">
      <c r="B23" s="467" t="s">
        <v>187</v>
      </c>
      <c r="C23" s="456">
        <v>142647</v>
      </c>
      <c r="D23" s="453">
        <v>40192</v>
      </c>
      <c r="E23" s="453">
        <v>30648</v>
      </c>
      <c r="F23" s="453">
        <v>30750</v>
      </c>
      <c r="G23" s="453">
        <v>30965</v>
      </c>
      <c r="H23" s="453">
        <v>28474</v>
      </c>
      <c r="I23" s="453">
        <v>21856</v>
      </c>
      <c r="J23" s="453">
        <v>1394</v>
      </c>
      <c r="K23" s="453">
        <v>6420</v>
      </c>
      <c r="L23" s="469" t="s">
        <v>131</v>
      </c>
      <c r="M23" s="455">
        <v>29780</v>
      </c>
      <c r="N23" s="456">
        <v>19682</v>
      </c>
      <c r="O23" s="456">
        <v>1080</v>
      </c>
      <c r="P23" s="456">
        <v>570</v>
      </c>
      <c r="Q23" s="427"/>
      <c r="R23" s="467" t="s">
        <v>187</v>
      </c>
      <c r="S23" s="460">
        <v>0.17377862836232097</v>
      </c>
      <c r="T23" s="458">
        <v>0.55812101910828027</v>
      </c>
      <c r="U23" s="458">
        <v>0.55416340381101536</v>
      </c>
      <c r="V23" s="458">
        <v>0.55242276422764225</v>
      </c>
      <c r="W23" s="458">
        <v>0.5515582108832553</v>
      </c>
      <c r="X23" s="458">
        <v>0.58109152209032799</v>
      </c>
      <c r="Y23" s="458">
        <v>0.56323206442166907</v>
      </c>
      <c r="Z23" s="458">
        <v>0.41893830703012913</v>
      </c>
      <c r="AA23" s="469" t="s">
        <v>131</v>
      </c>
      <c r="AB23" s="458">
        <v>0.7168224299065421</v>
      </c>
      <c r="AC23" s="459">
        <v>0.67531900604432504</v>
      </c>
      <c r="AD23" s="460">
        <v>0.60319073264912104</v>
      </c>
      <c r="AE23" s="460">
        <v>0.48425925925925928</v>
      </c>
      <c r="AF23" s="460">
        <v>0.58245614035087723</v>
      </c>
    </row>
    <row r="24" spans="2:32">
      <c r="B24" s="461"/>
      <c r="C24" s="470"/>
      <c r="D24" s="463">
        <v>0.28175846670452237</v>
      </c>
      <c r="E24" s="463">
        <v>0.21485204736166902</v>
      </c>
      <c r="F24" s="463">
        <v>0.21556709920292752</v>
      </c>
      <c r="G24" s="463">
        <v>0.21707431631930571</v>
      </c>
      <c r="H24" s="463">
        <v>0.19961162870582627</v>
      </c>
      <c r="I24" s="463">
        <v>0.15321738277005476</v>
      </c>
      <c r="J24" s="463">
        <v>9.7723751638660473E-3</v>
      </c>
      <c r="K24" s="463">
        <v>4.5006204126269746E-2</v>
      </c>
      <c r="L24" s="471"/>
      <c r="M24" s="464">
        <v>0.20876709639880264</v>
      </c>
      <c r="N24" s="465">
        <v>0.13797696411421201</v>
      </c>
      <c r="O24" s="465">
        <v>7.5711371427369658E-3</v>
      </c>
      <c r="P24" s="465">
        <v>3.9958779364445097E-3</v>
      </c>
      <c r="Q24" s="427"/>
      <c r="R24" s="461"/>
      <c r="S24" s="470"/>
      <c r="T24" s="463"/>
      <c r="U24" s="463"/>
      <c r="V24" s="463"/>
      <c r="W24" s="463"/>
      <c r="X24" s="463"/>
      <c r="Y24" s="463"/>
      <c r="Z24" s="463"/>
      <c r="AA24" s="471"/>
      <c r="AB24" s="463"/>
      <c r="AC24" s="464"/>
      <c r="AD24" s="465"/>
      <c r="AE24" s="465"/>
      <c r="AF24" s="465"/>
    </row>
    <row r="25" spans="2:32">
      <c r="B25" s="479" t="s">
        <v>236</v>
      </c>
      <c r="C25" s="480">
        <v>702842</v>
      </c>
      <c r="D25" s="481">
        <v>119817</v>
      </c>
      <c r="E25" s="481">
        <v>102034</v>
      </c>
      <c r="F25" s="481">
        <v>103048</v>
      </c>
      <c r="G25" s="481">
        <v>104534</v>
      </c>
      <c r="H25" s="481">
        <v>52033</v>
      </c>
      <c r="I25" s="481">
        <v>44108</v>
      </c>
      <c r="J25" s="481">
        <v>8819</v>
      </c>
      <c r="K25" s="481">
        <v>23653</v>
      </c>
      <c r="L25" s="481">
        <v>64499</v>
      </c>
      <c r="M25" s="482">
        <v>58133</v>
      </c>
      <c r="N25" s="483">
        <v>55642</v>
      </c>
      <c r="O25" s="483">
        <v>6631</v>
      </c>
      <c r="P25" s="483">
        <v>3476</v>
      </c>
      <c r="Q25" s="427"/>
      <c r="R25" s="479" t="s">
        <v>236</v>
      </c>
      <c r="S25" s="484">
        <v>7.4200175857447329E-2</v>
      </c>
      <c r="T25" s="485">
        <v>0.3843444586327483</v>
      </c>
      <c r="U25" s="485">
        <v>0.3492659309641884</v>
      </c>
      <c r="V25" s="485">
        <v>0.34608143777657013</v>
      </c>
      <c r="W25" s="485">
        <v>0.34431859490692024</v>
      </c>
      <c r="X25" s="485">
        <v>0.40359002940441641</v>
      </c>
      <c r="Y25" s="485">
        <v>0.51702638977056314</v>
      </c>
      <c r="Z25" s="485">
        <v>0.20013606984918925</v>
      </c>
      <c r="AA25" s="485">
        <v>0.25290314578520595</v>
      </c>
      <c r="AB25" s="485">
        <v>0.48458969263941148</v>
      </c>
      <c r="AC25" s="486">
        <v>0.6427158412605577</v>
      </c>
      <c r="AD25" s="484">
        <v>0.43501311958592431</v>
      </c>
      <c r="AE25" s="484">
        <v>0.25410948574875586</v>
      </c>
      <c r="AF25" s="484">
        <v>0.32278481012658228</v>
      </c>
    </row>
    <row r="26" spans="2:32">
      <c r="B26" s="487" t="s">
        <v>237</v>
      </c>
      <c r="C26" s="488"/>
      <c r="D26" s="489">
        <v>0.17047501429908857</v>
      </c>
      <c r="E26" s="489">
        <v>0.14517345292398576</v>
      </c>
      <c r="F26" s="489">
        <v>0.14661616693367785</v>
      </c>
      <c r="G26" s="489">
        <v>0.14873044012736861</v>
      </c>
      <c r="H26" s="489">
        <v>7.4032286061447669E-2</v>
      </c>
      <c r="I26" s="489">
        <v>6.2756636626724066E-2</v>
      </c>
      <c r="J26" s="489">
        <v>1.2547628058653296E-2</v>
      </c>
      <c r="K26" s="489">
        <v>3.3653367328645697E-2</v>
      </c>
      <c r="L26" s="489">
        <v>9.1768847052395838E-2</v>
      </c>
      <c r="M26" s="490">
        <v>8.2711334837701794E-2</v>
      </c>
      <c r="N26" s="491">
        <v>7.9167152788251136E-2</v>
      </c>
      <c r="O26" s="491">
        <v>9.4345528582526379E-3</v>
      </c>
      <c r="P26" s="491">
        <v>4.9456350075834966E-3</v>
      </c>
      <c r="Q26" s="427"/>
      <c r="R26" s="487" t="s">
        <v>237</v>
      </c>
      <c r="S26" s="488"/>
      <c r="T26" s="489"/>
      <c r="U26" s="489"/>
      <c r="V26" s="489"/>
      <c r="W26" s="489"/>
      <c r="X26" s="489"/>
      <c r="Y26" s="489"/>
      <c r="Z26" s="489"/>
      <c r="AA26" s="489"/>
      <c r="AB26" s="489"/>
      <c r="AC26" s="490"/>
      <c r="AD26" s="491"/>
      <c r="AE26" s="491"/>
      <c r="AF26" s="491"/>
    </row>
    <row r="27" spans="2:32">
      <c r="B27" s="467" t="s">
        <v>58</v>
      </c>
      <c r="C27" s="456">
        <v>36067</v>
      </c>
      <c r="D27" s="453">
        <v>3411</v>
      </c>
      <c r="E27" s="453">
        <v>3409</v>
      </c>
      <c r="F27" s="453">
        <v>3411</v>
      </c>
      <c r="G27" s="453">
        <v>3429</v>
      </c>
      <c r="H27" s="453">
        <v>2309</v>
      </c>
      <c r="I27" s="453">
        <v>1177</v>
      </c>
      <c r="J27" s="453">
        <v>55</v>
      </c>
      <c r="K27" s="453">
        <v>583</v>
      </c>
      <c r="L27" s="453">
        <v>2609</v>
      </c>
      <c r="M27" s="469" t="s">
        <v>131</v>
      </c>
      <c r="N27" s="456">
        <v>836</v>
      </c>
      <c r="O27" s="456">
        <v>39</v>
      </c>
      <c r="P27" s="456">
        <v>27</v>
      </c>
      <c r="Q27" s="427"/>
      <c r="R27" s="467" t="s">
        <v>58</v>
      </c>
      <c r="S27" s="460">
        <v>7.4666592730196574E-2</v>
      </c>
      <c r="T27" s="458">
        <v>0.53737906772207567</v>
      </c>
      <c r="U27" s="458">
        <v>0.5376943385156937</v>
      </c>
      <c r="V27" s="458">
        <v>0.53737906772207567</v>
      </c>
      <c r="W27" s="458">
        <v>0.536599591717702</v>
      </c>
      <c r="X27" s="458">
        <v>0.66565612819402342</v>
      </c>
      <c r="Y27" s="458">
        <v>0.73916737468139337</v>
      </c>
      <c r="Z27" s="458">
        <v>0.45454545454545453</v>
      </c>
      <c r="AA27" s="458">
        <v>0.54005366040628588</v>
      </c>
      <c r="AB27" s="458">
        <v>0.79759862778730706</v>
      </c>
      <c r="AC27" s="469" t="s">
        <v>131</v>
      </c>
      <c r="AD27" s="460">
        <v>0.7787081339712919</v>
      </c>
      <c r="AE27" s="460">
        <v>0.46153846153846156</v>
      </c>
      <c r="AF27" s="460">
        <v>0.51851851851851849</v>
      </c>
    </row>
    <row r="28" spans="2:32">
      <c r="B28" s="492"/>
      <c r="C28" s="447"/>
      <c r="D28" s="493">
        <v>9.4573987301411269E-2</v>
      </c>
      <c r="E28" s="493">
        <v>9.4518534948845198E-2</v>
      </c>
      <c r="F28" s="493">
        <v>9.4573987301411269E-2</v>
      </c>
      <c r="G28" s="493">
        <v>9.5073058474505784E-2</v>
      </c>
      <c r="H28" s="493">
        <v>6.4019741037513511E-2</v>
      </c>
      <c r="I28" s="493">
        <v>3.2633709485124909E-2</v>
      </c>
      <c r="J28" s="493">
        <v>1.5249396955665845E-3</v>
      </c>
      <c r="K28" s="493">
        <v>1.6164360773005794E-2</v>
      </c>
      <c r="L28" s="493">
        <v>7.2337593922422158E-2</v>
      </c>
      <c r="M28" s="494"/>
      <c r="N28" s="495">
        <v>2.3179083372612083E-2</v>
      </c>
      <c r="O28" s="495">
        <v>1.0813208750381235E-3</v>
      </c>
      <c r="P28" s="495">
        <v>7.4860675964177783E-4</v>
      </c>
      <c r="Q28" s="427"/>
      <c r="R28" s="492"/>
      <c r="S28" s="447"/>
      <c r="T28" s="493"/>
      <c r="U28" s="493"/>
      <c r="V28" s="493"/>
      <c r="W28" s="493"/>
      <c r="X28" s="493"/>
      <c r="Y28" s="493"/>
      <c r="Z28" s="493"/>
      <c r="AA28" s="493"/>
      <c r="AB28" s="493"/>
      <c r="AC28" s="494"/>
      <c r="AD28" s="495"/>
      <c r="AE28" s="495"/>
      <c r="AF28" s="495"/>
    </row>
    <row r="29" spans="2:32">
      <c r="B29" s="479" t="s">
        <v>238</v>
      </c>
      <c r="C29" s="496">
        <v>738909</v>
      </c>
      <c r="D29" s="497">
        <v>123228</v>
      </c>
      <c r="E29" s="498">
        <v>105443</v>
      </c>
      <c r="F29" s="498">
        <v>106459</v>
      </c>
      <c r="G29" s="498">
        <v>107963</v>
      </c>
      <c r="H29" s="498">
        <v>54342</v>
      </c>
      <c r="I29" s="498">
        <v>45285</v>
      </c>
      <c r="J29" s="498">
        <v>8874</v>
      </c>
      <c r="K29" s="498">
        <v>24236</v>
      </c>
      <c r="L29" s="498">
        <v>67108</v>
      </c>
      <c r="M29" s="499">
        <v>58133</v>
      </c>
      <c r="N29" s="500">
        <v>56478</v>
      </c>
      <c r="O29" s="500">
        <v>6670</v>
      </c>
      <c r="P29" s="500">
        <v>3503</v>
      </c>
      <c r="Q29" s="427"/>
      <c r="R29" s="479" t="s">
        <v>238</v>
      </c>
      <c r="S29" s="501">
        <v>7.4222942202625763E-2</v>
      </c>
      <c r="T29" s="502">
        <v>0.38858051741487326</v>
      </c>
      <c r="U29" s="503">
        <v>0.35535787107726452</v>
      </c>
      <c r="V29" s="503">
        <v>0.35221071022647216</v>
      </c>
      <c r="W29" s="503">
        <v>0.35042560877337608</v>
      </c>
      <c r="X29" s="503">
        <v>0.4147252585477163</v>
      </c>
      <c r="Y29" s="503">
        <v>0.52280004416473447</v>
      </c>
      <c r="Z29" s="503">
        <v>0.20171286905566824</v>
      </c>
      <c r="AA29" s="503">
        <v>0.26406687727245631</v>
      </c>
      <c r="AB29" s="503">
        <v>0.4921191615778181</v>
      </c>
      <c r="AC29" s="504">
        <v>0.6427158412605577</v>
      </c>
      <c r="AD29" s="505">
        <v>0.44010057013350329</v>
      </c>
      <c r="AE29" s="505">
        <v>0.25532233883058469</v>
      </c>
      <c r="AF29" s="505">
        <v>0.32429346274621751</v>
      </c>
    </row>
    <row r="30" spans="2:32" ht="13.8" thickBot="1">
      <c r="B30" s="506"/>
      <c r="C30" s="507"/>
      <c r="D30" s="508">
        <v>0.16677019768334125</v>
      </c>
      <c r="E30" s="508">
        <v>0.14270092798977951</v>
      </c>
      <c r="F30" s="508">
        <v>0.14407592815894785</v>
      </c>
      <c r="G30" s="508">
        <v>0.1461113614802364</v>
      </c>
      <c r="H30" s="508">
        <v>7.3543562197780785E-2</v>
      </c>
      <c r="I30" s="508">
        <v>6.1286301831483987E-2</v>
      </c>
      <c r="J30" s="508">
        <v>1.2009597934251715E-2</v>
      </c>
      <c r="K30" s="508">
        <v>3.2799708759806687E-2</v>
      </c>
      <c r="L30" s="508">
        <v>9.0820385189515893E-2</v>
      </c>
      <c r="M30" s="509">
        <v>7.8674099246321266E-2</v>
      </c>
      <c r="N30" s="510">
        <v>7.6434310584929943E-2</v>
      </c>
      <c r="O30" s="510">
        <v>9.0268219767251443E-3</v>
      </c>
      <c r="P30" s="510">
        <v>4.7407732210596977E-3</v>
      </c>
      <c r="Q30" s="427"/>
      <c r="R30" s="506"/>
      <c r="S30" s="507"/>
      <c r="T30" s="508"/>
      <c r="U30" s="508"/>
      <c r="V30" s="508"/>
      <c r="W30" s="508"/>
      <c r="X30" s="508"/>
      <c r="Y30" s="508"/>
      <c r="Z30" s="508"/>
      <c r="AA30" s="508"/>
      <c r="AB30" s="508"/>
      <c r="AC30" s="509"/>
      <c r="AD30" s="510"/>
      <c r="AE30" s="510"/>
      <c r="AF30" s="510"/>
    </row>
    <row r="31" spans="2:32" ht="15">
      <c r="B31" s="427"/>
      <c r="C31" s="427"/>
      <c r="D31" s="427"/>
      <c r="E31" s="427"/>
      <c r="F31" s="427"/>
      <c r="G31" s="427"/>
      <c r="H31" s="427"/>
      <c r="I31" s="427"/>
      <c r="J31" s="427"/>
      <c r="K31" s="433"/>
      <c r="L31" s="427"/>
      <c r="M31" s="433"/>
      <c r="N31" s="433"/>
      <c r="O31" s="433"/>
      <c r="P31" s="433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33"/>
      <c r="AC31" s="433"/>
      <c r="AD31" s="433"/>
      <c r="AE31" s="433"/>
      <c r="AF31" s="433"/>
    </row>
    <row r="32" spans="2:32" ht="15">
      <c r="B32" s="431" t="s">
        <v>239</v>
      </c>
      <c r="C32" s="427"/>
      <c r="D32" s="427"/>
      <c r="E32" s="427"/>
      <c r="F32" s="427"/>
      <c r="G32" s="427"/>
      <c r="H32" s="427"/>
      <c r="I32" s="427"/>
      <c r="J32" s="427"/>
      <c r="K32" s="433"/>
      <c r="L32" s="427"/>
      <c r="M32" s="433"/>
      <c r="N32" s="433"/>
      <c r="O32" s="433"/>
      <c r="P32" s="433"/>
      <c r="Q32" s="427"/>
      <c r="R32" s="431"/>
      <c r="S32" s="427"/>
      <c r="T32" s="427"/>
      <c r="U32" s="427"/>
      <c r="V32" s="427"/>
      <c r="W32" s="427"/>
      <c r="X32" s="427"/>
      <c r="Y32" s="427"/>
      <c r="Z32" s="427"/>
      <c r="AA32" s="427"/>
      <c r="AB32" s="433"/>
      <c r="AC32" s="433"/>
      <c r="AD32" s="433"/>
      <c r="AE32" s="433"/>
      <c r="AF32" s="433"/>
    </row>
    <row r="33" spans="2:32" ht="15"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</row>
    <row r="34" spans="2:32" ht="15">
      <c r="B34" s="432" t="s">
        <v>209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27"/>
      <c r="R34" s="432" t="s">
        <v>210</v>
      </c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</row>
    <row r="35" spans="2:32" ht="15">
      <c r="B35" s="427" t="s">
        <v>211</v>
      </c>
      <c r="C35" s="427" t="s">
        <v>212</v>
      </c>
      <c r="D35" s="427"/>
      <c r="E35" s="427"/>
      <c r="F35" s="427"/>
      <c r="G35" s="427"/>
      <c r="H35" s="427"/>
      <c r="I35" s="427"/>
      <c r="J35" s="427"/>
      <c r="K35" s="433"/>
      <c r="L35" s="433"/>
      <c r="M35" s="433"/>
      <c r="N35" s="433"/>
      <c r="O35" s="433"/>
      <c r="P35" s="433"/>
      <c r="Q35" s="427"/>
      <c r="R35" s="427" t="s">
        <v>211</v>
      </c>
      <c r="S35" s="427" t="s">
        <v>212</v>
      </c>
      <c r="T35" s="427"/>
      <c r="U35" s="427"/>
      <c r="V35" s="427"/>
      <c r="W35" s="427"/>
      <c r="X35" s="427"/>
      <c r="Y35" s="427"/>
      <c r="Z35" s="427"/>
      <c r="AA35" s="433"/>
      <c r="AB35" s="433"/>
      <c r="AC35" s="433"/>
      <c r="AD35" s="433"/>
      <c r="AE35" s="433"/>
      <c r="AF35" s="433"/>
    </row>
    <row r="36" spans="2:32" ht="15">
      <c r="B36" s="430" t="s">
        <v>213</v>
      </c>
      <c r="C36" s="430"/>
      <c r="D36" s="430">
        <v>1996</v>
      </c>
      <c r="E36" s="431"/>
      <c r="F36" s="431"/>
      <c r="G36" s="431"/>
      <c r="H36" s="431"/>
      <c r="I36" s="431"/>
      <c r="J36" s="431"/>
      <c r="K36" s="433"/>
      <c r="L36" s="433"/>
      <c r="M36" s="433"/>
      <c r="N36" s="433"/>
      <c r="O36" s="433"/>
      <c r="P36" s="433"/>
      <c r="Q36" s="427"/>
      <c r="R36" s="430" t="s">
        <v>213</v>
      </c>
      <c r="S36" s="430"/>
      <c r="T36" s="430">
        <v>1996</v>
      </c>
      <c r="U36" s="431"/>
      <c r="V36" s="431"/>
      <c r="W36" s="431"/>
      <c r="X36" s="431"/>
      <c r="Y36" s="431"/>
      <c r="Z36" s="431"/>
      <c r="AA36" s="433"/>
      <c r="AB36" s="433"/>
      <c r="AC36" s="433"/>
      <c r="AD36" s="433"/>
      <c r="AE36" s="433"/>
      <c r="AF36" s="433"/>
    </row>
    <row r="37" spans="2:32" ht="15.6" thickBot="1">
      <c r="B37" s="427"/>
      <c r="C37" s="427"/>
      <c r="D37" s="427"/>
      <c r="E37" s="427"/>
      <c r="F37" s="427"/>
      <c r="G37" s="427"/>
      <c r="H37" s="427"/>
      <c r="I37" s="427"/>
      <c r="J37" s="427"/>
      <c r="K37" s="433"/>
      <c r="L37" s="433"/>
      <c r="M37" s="433"/>
      <c r="N37" s="433"/>
      <c r="O37" s="433"/>
      <c r="P37" s="433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33"/>
      <c r="AB37" s="433"/>
      <c r="AC37" s="433"/>
      <c r="AD37" s="433"/>
      <c r="AE37" s="433"/>
      <c r="AF37" s="433"/>
    </row>
    <row r="38" spans="2:32">
      <c r="B38" s="434" t="s">
        <v>214</v>
      </c>
      <c r="C38" s="435" t="s">
        <v>215</v>
      </c>
      <c r="D38" s="436"/>
      <c r="E38" s="436"/>
      <c r="F38" s="436"/>
      <c r="G38" s="436"/>
      <c r="H38" s="436" t="s">
        <v>216</v>
      </c>
      <c r="I38" s="436"/>
      <c r="J38" s="436"/>
      <c r="K38" s="436"/>
      <c r="L38" s="436"/>
      <c r="M38" s="436"/>
      <c r="N38" s="434" t="s">
        <v>217</v>
      </c>
      <c r="O38" s="434" t="s">
        <v>218</v>
      </c>
      <c r="P38" s="434" t="s">
        <v>299</v>
      </c>
      <c r="Q38" s="427"/>
      <c r="R38" s="434" t="s">
        <v>214</v>
      </c>
      <c r="S38" s="435" t="s">
        <v>215</v>
      </c>
      <c r="T38" s="436"/>
      <c r="U38" s="436"/>
      <c r="V38" s="436"/>
      <c r="W38" s="436"/>
      <c r="X38" s="436" t="s">
        <v>216</v>
      </c>
      <c r="Y38" s="436"/>
      <c r="Z38" s="436"/>
      <c r="AA38" s="436"/>
      <c r="AB38" s="436"/>
      <c r="AC38" s="436"/>
      <c r="AD38" s="434" t="s">
        <v>217</v>
      </c>
      <c r="AE38" s="434" t="s">
        <v>218</v>
      </c>
      <c r="AF38" s="434" t="s">
        <v>299</v>
      </c>
    </row>
    <row r="39" spans="2:32">
      <c r="B39" s="437" t="s">
        <v>219</v>
      </c>
      <c r="C39" s="438" t="s">
        <v>220</v>
      </c>
      <c r="D39" s="439"/>
      <c r="E39" s="439"/>
      <c r="F39" s="439"/>
      <c r="G39" s="439"/>
      <c r="H39" s="440" t="s">
        <v>221</v>
      </c>
      <c r="I39" s="439"/>
      <c r="J39" s="439"/>
      <c r="K39" s="439"/>
      <c r="L39" s="439"/>
      <c r="M39" s="439"/>
      <c r="N39" s="441" t="s">
        <v>222</v>
      </c>
      <c r="O39" s="441" t="s">
        <v>222</v>
      </c>
      <c r="P39" s="441" t="s">
        <v>222</v>
      </c>
      <c r="Q39" s="427"/>
      <c r="R39" s="437" t="s">
        <v>219</v>
      </c>
      <c r="S39" s="438" t="s">
        <v>220</v>
      </c>
      <c r="T39" s="439"/>
      <c r="U39" s="439"/>
      <c r="V39" s="439"/>
      <c r="W39" s="439"/>
      <c r="X39" s="440" t="s">
        <v>221</v>
      </c>
      <c r="Y39" s="439"/>
      <c r="Z39" s="439"/>
      <c r="AA39" s="439"/>
      <c r="AB39" s="439"/>
      <c r="AC39" s="439"/>
      <c r="AD39" s="441" t="s">
        <v>222</v>
      </c>
      <c r="AE39" s="441" t="s">
        <v>222</v>
      </c>
      <c r="AF39" s="441" t="s">
        <v>222</v>
      </c>
    </row>
    <row r="40" spans="2:32">
      <c r="B40" s="442" t="s">
        <v>223</v>
      </c>
      <c r="C40" s="438" t="s">
        <v>183</v>
      </c>
      <c r="D40" s="443" t="s">
        <v>224</v>
      </c>
      <c r="E40" s="443" t="s">
        <v>225</v>
      </c>
      <c r="F40" s="443" t="s">
        <v>226</v>
      </c>
      <c r="G40" s="443" t="s">
        <v>300</v>
      </c>
      <c r="H40" s="444"/>
      <c r="I40" s="444"/>
      <c r="J40" s="444"/>
      <c r="K40" s="444"/>
      <c r="L40" s="444"/>
      <c r="M40" s="445" t="s">
        <v>45</v>
      </c>
      <c r="N40" s="437" t="s">
        <v>228</v>
      </c>
      <c r="O40" s="437" t="s">
        <v>229</v>
      </c>
      <c r="P40" s="437" t="s">
        <v>229</v>
      </c>
      <c r="Q40" s="427"/>
      <c r="R40" s="442" t="s">
        <v>223</v>
      </c>
      <c r="S40" s="438" t="s">
        <v>183</v>
      </c>
      <c r="T40" s="443" t="s">
        <v>224</v>
      </c>
      <c r="U40" s="443" t="s">
        <v>225</v>
      </c>
      <c r="V40" s="443" t="s">
        <v>226</v>
      </c>
      <c r="W40" s="443" t="s">
        <v>227</v>
      </c>
      <c r="X40" s="444"/>
      <c r="Y40" s="444"/>
      <c r="Z40" s="444"/>
      <c r="AA40" s="444"/>
      <c r="AB40" s="444"/>
      <c r="AC40" s="445" t="s">
        <v>45</v>
      </c>
      <c r="AD40" s="437" t="s">
        <v>228</v>
      </c>
      <c r="AE40" s="437" t="s">
        <v>229</v>
      </c>
      <c r="AF40" s="437" t="s">
        <v>229</v>
      </c>
    </row>
    <row r="41" spans="2:32">
      <c r="B41" s="446"/>
      <c r="C41" s="447"/>
      <c r="D41" s="448" t="s">
        <v>230</v>
      </c>
      <c r="E41" s="448" t="s">
        <v>231</v>
      </c>
      <c r="F41" s="448" t="s">
        <v>232</v>
      </c>
      <c r="G41" s="448" t="s">
        <v>232</v>
      </c>
      <c r="H41" s="449" t="s">
        <v>174</v>
      </c>
      <c r="I41" s="449" t="s">
        <v>184</v>
      </c>
      <c r="J41" s="448" t="s">
        <v>298</v>
      </c>
      <c r="K41" s="448" t="s">
        <v>186</v>
      </c>
      <c r="L41" s="448" t="s">
        <v>187</v>
      </c>
      <c r="M41" s="440" t="s">
        <v>234</v>
      </c>
      <c r="N41" s="450" t="s">
        <v>318</v>
      </c>
      <c r="O41" s="450" t="s">
        <v>319</v>
      </c>
      <c r="P41" s="450" t="s">
        <v>301</v>
      </c>
      <c r="Q41" s="427"/>
      <c r="R41" s="446"/>
      <c r="S41" s="447"/>
      <c r="T41" s="448" t="s">
        <v>230</v>
      </c>
      <c r="U41" s="448" t="s">
        <v>231</v>
      </c>
      <c r="V41" s="448" t="s">
        <v>232</v>
      </c>
      <c r="W41" s="448" t="s">
        <v>232</v>
      </c>
      <c r="X41" s="449" t="s">
        <v>190</v>
      </c>
      <c r="Y41" s="449" t="s">
        <v>184</v>
      </c>
      <c r="Z41" s="448" t="s">
        <v>233</v>
      </c>
      <c r="AA41" s="448" t="s">
        <v>187</v>
      </c>
      <c r="AB41" s="448" t="s">
        <v>192</v>
      </c>
      <c r="AC41" s="440" t="s">
        <v>234</v>
      </c>
      <c r="AD41" s="450" t="s">
        <v>318</v>
      </c>
      <c r="AE41" s="450" t="s">
        <v>319</v>
      </c>
      <c r="AF41" s="450" t="s">
        <v>301</v>
      </c>
    </row>
    <row r="42" spans="2:32">
      <c r="B42" s="451" t="s">
        <v>174</v>
      </c>
      <c r="C42" s="452">
        <v>134301</v>
      </c>
      <c r="D42" s="453">
        <v>39961</v>
      </c>
      <c r="E42" s="453">
        <v>33079</v>
      </c>
      <c r="F42" s="453">
        <v>33142</v>
      </c>
      <c r="G42" s="453">
        <v>33677</v>
      </c>
      <c r="H42" s="454" t="s">
        <v>131</v>
      </c>
      <c r="I42" s="453">
        <v>21462</v>
      </c>
      <c r="J42" s="453">
        <v>2787</v>
      </c>
      <c r="K42" s="453">
        <v>8017</v>
      </c>
      <c r="L42" s="453">
        <v>29164</v>
      </c>
      <c r="M42" s="455">
        <v>23677</v>
      </c>
      <c r="N42" s="456">
        <v>17547</v>
      </c>
      <c r="O42" s="456">
        <v>2224</v>
      </c>
      <c r="P42" s="456">
        <v>1483</v>
      </c>
      <c r="Q42" s="427"/>
      <c r="R42" s="451" t="s">
        <v>190</v>
      </c>
      <c r="S42" s="457">
        <v>0.19192708915049031</v>
      </c>
      <c r="T42" s="458">
        <v>0.55684292184880257</v>
      </c>
      <c r="U42" s="458">
        <v>0.50736116569424705</v>
      </c>
      <c r="V42" s="458">
        <v>0.50778468408665745</v>
      </c>
      <c r="W42" s="458">
        <v>0.50749769872613359</v>
      </c>
      <c r="X42" s="454" t="s">
        <v>131</v>
      </c>
      <c r="Y42" s="458">
        <v>0.58275090858261114</v>
      </c>
      <c r="Z42" s="458">
        <v>0.87441693577323287</v>
      </c>
      <c r="AA42" s="458">
        <v>0.50281168563982992</v>
      </c>
      <c r="AB42" s="458">
        <v>0.70163402769115635</v>
      </c>
      <c r="AC42" s="459">
        <v>0.74481564387380161</v>
      </c>
      <c r="AD42" s="460">
        <v>0.59201003020459342</v>
      </c>
      <c r="AE42" s="460">
        <v>0.86825539568345322</v>
      </c>
      <c r="AF42" s="460">
        <v>0.88469318948078224</v>
      </c>
    </row>
    <row r="43" spans="2:32">
      <c r="B43" s="461"/>
      <c r="C43" s="462"/>
      <c r="D43" s="463">
        <v>0.29754804506295562</v>
      </c>
      <c r="E43" s="463">
        <v>0.24630494188427488</v>
      </c>
      <c r="F43" s="463">
        <v>0.24677403742339968</v>
      </c>
      <c r="G43" s="463">
        <v>0.25075762652549127</v>
      </c>
      <c r="H43" s="463"/>
      <c r="I43" s="463">
        <v>0.15980521366184913</v>
      </c>
      <c r="J43" s="463">
        <v>2.0751893135568612E-2</v>
      </c>
      <c r="K43" s="463">
        <v>5.9694268843865646E-2</v>
      </c>
      <c r="L43" s="463">
        <v>0.21715400481009076</v>
      </c>
      <c r="M43" s="464">
        <v>0.17629801714060209</v>
      </c>
      <c r="N43" s="465">
        <v>0.13065427658766501</v>
      </c>
      <c r="O43" s="465">
        <v>1.6559817127199349E-2</v>
      </c>
      <c r="P43" s="465">
        <v>1.1042360071779063E-2</v>
      </c>
      <c r="Q43" s="427"/>
      <c r="R43" s="461"/>
      <c r="S43" s="462"/>
      <c r="T43" s="463"/>
      <c r="U43" s="463"/>
      <c r="V43" s="463"/>
      <c r="W43" s="463"/>
      <c r="X43" s="463"/>
      <c r="Y43" s="463"/>
      <c r="Z43" s="463"/>
      <c r="AA43" s="463"/>
      <c r="AB43" s="463"/>
      <c r="AC43" s="464"/>
      <c r="AD43" s="465"/>
      <c r="AE43" s="465"/>
      <c r="AF43" s="465"/>
    </row>
    <row r="44" spans="2:32">
      <c r="B44" s="451" t="s">
        <v>184</v>
      </c>
      <c r="C44" s="456">
        <v>350377</v>
      </c>
      <c r="D44" s="453">
        <v>43702</v>
      </c>
      <c r="E44" s="453">
        <v>41467</v>
      </c>
      <c r="F44" s="453">
        <v>42142</v>
      </c>
      <c r="G44" s="453">
        <v>42833</v>
      </c>
      <c r="H44" s="453">
        <v>23659</v>
      </c>
      <c r="I44" s="466" t="s">
        <v>131</v>
      </c>
      <c r="J44" s="453">
        <v>6236</v>
      </c>
      <c r="K44" s="453">
        <v>9770</v>
      </c>
      <c r="L44" s="453">
        <v>38710</v>
      </c>
      <c r="M44" s="455">
        <v>9689</v>
      </c>
      <c r="N44" s="456">
        <v>20902</v>
      </c>
      <c r="O44" s="456">
        <v>3701</v>
      </c>
      <c r="P44" s="456">
        <v>2007</v>
      </c>
      <c r="Q44" s="427"/>
      <c r="R44" s="451" t="s">
        <v>184</v>
      </c>
      <c r="S44" s="460">
        <v>2.0629207967417951E-2</v>
      </c>
      <c r="T44" s="458">
        <v>0.14857443595258799</v>
      </c>
      <c r="U44" s="458">
        <v>0.14428340608194468</v>
      </c>
      <c r="V44" s="458">
        <v>0.14263679939253002</v>
      </c>
      <c r="W44" s="458">
        <v>0.14199332290523661</v>
      </c>
      <c r="X44" s="458">
        <v>0.2207616551840737</v>
      </c>
      <c r="Y44" s="466" t="s">
        <v>131</v>
      </c>
      <c r="Z44" s="458">
        <v>0.19515715202052597</v>
      </c>
      <c r="AA44" s="458">
        <v>0.13774218548178765</v>
      </c>
      <c r="AB44" s="458">
        <v>0.27195496417604914</v>
      </c>
      <c r="AC44" s="459">
        <v>0.36577562183919909</v>
      </c>
      <c r="AD44" s="460">
        <v>0.21873504927758108</v>
      </c>
      <c r="AE44" s="460">
        <v>0.269386652256147</v>
      </c>
      <c r="AF44" s="460">
        <v>0.33931240657698059</v>
      </c>
    </row>
    <row r="45" spans="2:32">
      <c r="B45" s="461"/>
      <c r="C45" s="462"/>
      <c r="D45" s="463">
        <v>0.12472850672275863</v>
      </c>
      <c r="E45" s="463">
        <v>0.11834966336260656</v>
      </c>
      <c r="F45" s="463">
        <v>0.12027615967943102</v>
      </c>
      <c r="G45" s="463">
        <v>0.12224832109413575</v>
      </c>
      <c r="H45" s="463">
        <v>6.7524409421851325E-2</v>
      </c>
      <c r="I45" s="463"/>
      <c r="J45" s="463">
        <v>1.779797189884039E-2</v>
      </c>
      <c r="K45" s="463">
        <v>2.7884250393147951E-2</v>
      </c>
      <c r="L45" s="463">
        <v>0.11048099618411025</v>
      </c>
      <c r="M45" s="464">
        <v>2.765307083512902E-2</v>
      </c>
      <c r="N45" s="465">
        <v>5.9655742243355014E-2</v>
      </c>
      <c r="O45" s="465">
        <v>1.0562907953433016E-2</v>
      </c>
      <c r="P45" s="465">
        <v>5.7281157153580287E-3</v>
      </c>
      <c r="Q45" s="427"/>
      <c r="R45" s="461"/>
      <c r="S45" s="462"/>
      <c r="T45" s="463"/>
      <c r="U45" s="463"/>
      <c r="V45" s="463"/>
      <c r="W45" s="463"/>
      <c r="X45" s="463"/>
      <c r="Y45" s="463"/>
      <c r="Z45" s="463"/>
      <c r="AA45" s="463"/>
      <c r="AB45" s="463"/>
      <c r="AC45" s="464"/>
      <c r="AD45" s="465"/>
      <c r="AE45" s="465"/>
      <c r="AF45" s="465"/>
    </row>
    <row r="46" spans="2:32">
      <c r="B46" s="467" t="s">
        <v>298</v>
      </c>
      <c r="C46" s="456">
        <v>50019</v>
      </c>
      <c r="D46" s="453">
        <v>5159</v>
      </c>
      <c r="E46" s="453">
        <v>4869</v>
      </c>
      <c r="F46" s="453">
        <v>4869</v>
      </c>
      <c r="G46" s="453">
        <v>5036</v>
      </c>
      <c r="H46" s="453">
        <v>1958</v>
      </c>
      <c r="I46" s="453">
        <v>3407</v>
      </c>
      <c r="J46" s="454" t="s">
        <v>131</v>
      </c>
      <c r="K46" s="453">
        <v>1790</v>
      </c>
      <c r="L46" s="453">
        <v>3903</v>
      </c>
      <c r="M46" s="455">
        <v>1007</v>
      </c>
      <c r="N46" s="456">
        <v>1334</v>
      </c>
      <c r="O46" s="456">
        <v>1334</v>
      </c>
      <c r="P46" s="456">
        <v>703</v>
      </c>
      <c r="Q46" s="427"/>
      <c r="R46" s="467" t="s">
        <v>233</v>
      </c>
      <c r="S46" s="460">
        <v>7.1772726363981687E-3</v>
      </c>
      <c r="T46" s="458">
        <v>5.7569296375266525E-2</v>
      </c>
      <c r="U46" s="458">
        <v>4.7032244814130209E-2</v>
      </c>
      <c r="V46" s="458">
        <v>4.7032244814130209E-2</v>
      </c>
      <c r="W46" s="458">
        <v>4.6068308181096106E-2</v>
      </c>
      <c r="X46" s="458">
        <v>8.3758937691521956E-2</v>
      </c>
      <c r="Y46" s="458">
        <v>5.694159084238333E-2</v>
      </c>
      <c r="Z46" s="454" t="s">
        <v>131</v>
      </c>
      <c r="AA46" s="458">
        <v>4.919292851652575E-2</v>
      </c>
      <c r="AB46" s="458">
        <v>7.7094972067039108E-2</v>
      </c>
      <c r="AC46" s="459">
        <v>0.21747765640516387</v>
      </c>
      <c r="AD46" s="460">
        <v>9.7451274362818585E-2</v>
      </c>
      <c r="AE46" s="460">
        <v>9.7451274362818585E-2</v>
      </c>
      <c r="AF46" s="460">
        <v>0.12944523470839261</v>
      </c>
    </row>
    <row r="47" spans="2:32">
      <c r="B47" s="461"/>
      <c r="C47" s="462"/>
      <c r="D47" s="463">
        <v>0.10314080649353245</v>
      </c>
      <c r="E47" s="463">
        <v>9.7343009656330595E-2</v>
      </c>
      <c r="F47" s="463">
        <v>9.7343009656330595E-2</v>
      </c>
      <c r="G47" s="463">
        <v>0.1006817409384434</v>
      </c>
      <c r="H47" s="463">
        <v>3.9145124852556029E-2</v>
      </c>
      <c r="I47" s="463">
        <v>6.8114116635678443E-2</v>
      </c>
      <c r="J47" s="468"/>
      <c r="K47" s="463">
        <v>3.5786401167556325E-2</v>
      </c>
      <c r="L47" s="463">
        <v>7.8030348467582319E-2</v>
      </c>
      <c r="M47" s="464">
        <v>2.0132349707111297E-2</v>
      </c>
      <c r="N47" s="465">
        <v>2.6669865451128569E-2</v>
      </c>
      <c r="O47" s="465">
        <v>2.6669865451128569E-2</v>
      </c>
      <c r="P47" s="465">
        <v>1.4054659229492793E-2</v>
      </c>
      <c r="Q47" s="427"/>
      <c r="R47" s="461"/>
      <c r="S47" s="462"/>
      <c r="T47" s="463"/>
      <c r="U47" s="463"/>
      <c r="V47" s="463"/>
      <c r="W47" s="463"/>
      <c r="X47" s="463"/>
      <c r="Y47" s="463"/>
      <c r="Z47" s="468"/>
      <c r="AA47" s="463"/>
      <c r="AB47" s="463"/>
      <c r="AC47" s="464"/>
      <c r="AD47" s="465"/>
      <c r="AE47" s="465"/>
      <c r="AF47" s="465"/>
    </row>
    <row r="48" spans="2:32">
      <c r="B48" s="467" t="s">
        <v>186</v>
      </c>
      <c r="C48" s="456">
        <v>48091</v>
      </c>
      <c r="D48" s="453">
        <v>342</v>
      </c>
      <c r="E48" s="453">
        <v>248</v>
      </c>
      <c r="F48" s="453">
        <v>248</v>
      </c>
      <c r="G48" s="453">
        <v>248</v>
      </c>
      <c r="H48" s="453">
        <v>163</v>
      </c>
      <c r="I48" s="453">
        <v>122</v>
      </c>
      <c r="J48" s="453">
        <v>15</v>
      </c>
      <c r="K48" s="469" t="s">
        <v>131</v>
      </c>
      <c r="L48" s="453">
        <v>154</v>
      </c>
      <c r="M48" s="472">
        <v>225</v>
      </c>
      <c r="N48" s="456">
        <v>66</v>
      </c>
      <c r="O48" s="456">
        <v>9</v>
      </c>
      <c r="P48" s="456">
        <v>9</v>
      </c>
      <c r="Q48" s="427"/>
      <c r="R48" s="467" t="s">
        <v>192</v>
      </c>
      <c r="S48" s="460">
        <v>4.4291031585951633E-3</v>
      </c>
      <c r="T48" s="458">
        <v>0.58479532163742687</v>
      </c>
      <c r="U48" s="458">
        <v>0.4838709677419355</v>
      </c>
      <c r="V48" s="458">
        <v>0.4838709677419355</v>
      </c>
      <c r="W48" s="458">
        <v>0.4838709677419355</v>
      </c>
      <c r="X48" s="458">
        <v>0.61349693251533743</v>
      </c>
      <c r="Y48" s="458">
        <v>0.60655737704918034</v>
      </c>
      <c r="Z48" s="458">
        <v>0.93333333333333335</v>
      </c>
      <c r="AA48" s="458">
        <v>0.52597402597402598</v>
      </c>
      <c r="AB48" s="469" t="s">
        <v>131</v>
      </c>
      <c r="AC48" s="459">
        <v>0.80888888888888888</v>
      </c>
      <c r="AD48" s="460">
        <v>0.77272727272727271</v>
      </c>
      <c r="AE48" s="460">
        <v>0.88888888888888884</v>
      </c>
      <c r="AF48" s="460">
        <v>0.88888888888888884</v>
      </c>
    </row>
    <row r="49" spans="2:32" ht="13.2" customHeight="1">
      <c r="B49" s="473"/>
      <c r="C49" s="478"/>
      <c r="D49" s="475">
        <v>7.111517747603502E-3</v>
      </c>
      <c r="E49" s="475">
        <v>5.1568900625896738E-3</v>
      </c>
      <c r="F49" s="475">
        <v>5.1568900625896738E-3</v>
      </c>
      <c r="G49" s="475">
        <v>5.1568900625896738E-3</v>
      </c>
      <c r="H49" s="475">
        <v>3.3894075814601484E-3</v>
      </c>
      <c r="I49" s="475">
        <v>2.5368572082094362E-3</v>
      </c>
      <c r="J49" s="475">
        <v>3.1190867314050445E-4</v>
      </c>
      <c r="K49" s="475"/>
      <c r="L49" s="475">
        <v>3.2022623775758456E-3</v>
      </c>
      <c r="M49" s="476">
        <v>4.6786300971075672E-3</v>
      </c>
      <c r="N49" s="477">
        <v>1.3723981618182196E-3</v>
      </c>
      <c r="O49" s="477">
        <v>1.8714520388430267E-4</v>
      </c>
      <c r="P49" s="477">
        <v>1.8714520388430267E-4</v>
      </c>
      <c r="Q49" s="427"/>
      <c r="R49" s="473"/>
      <c r="S49" s="478"/>
      <c r="T49" s="475"/>
      <c r="U49" s="475"/>
      <c r="V49" s="475"/>
      <c r="W49" s="475"/>
      <c r="X49" s="475"/>
      <c r="Y49" s="475"/>
      <c r="Z49" s="475"/>
      <c r="AA49" s="475"/>
      <c r="AB49" s="475"/>
      <c r="AC49" s="476"/>
      <c r="AD49" s="477"/>
      <c r="AE49" s="477"/>
      <c r="AF49" s="477"/>
    </row>
    <row r="50" spans="2:32">
      <c r="B50" s="467" t="s">
        <v>187</v>
      </c>
      <c r="C50" s="456">
        <v>133781</v>
      </c>
      <c r="D50" s="453">
        <v>45689</v>
      </c>
      <c r="E50" s="453">
        <v>34318</v>
      </c>
      <c r="F50" s="453">
        <v>34531</v>
      </c>
      <c r="G50" s="453">
        <v>34796</v>
      </c>
      <c r="H50" s="453">
        <v>31673</v>
      </c>
      <c r="I50" s="453">
        <v>23961</v>
      </c>
      <c r="J50" s="453">
        <v>3938</v>
      </c>
      <c r="K50" s="453">
        <v>7683</v>
      </c>
      <c r="L50" s="469" t="s">
        <v>131</v>
      </c>
      <c r="M50" s="455">
        <v>34147</v>
      </c>
      <c r="N50" s="456">
        <v>21316</v>
      </c>
      <c r="O50" s="456">
        <v>3261</v>
      </c>
      <c r="P50" s="456">
        <v>1998</v>
      </c>
      <c r="Q50" s="427"/>
      <c r="R50" s="467" t="s">
        <v>235</v>
      </c>
      <c r="S50" s="460">
        <v>0.21879041119441475</v>
      </c>
      <c r="T50" s="458">
        <v>0.58541443235789792</v>
      </c>
      <c r="U50" s="458">
        <v>0.57223614429745329</v>
      </c>
      <c r="V50" s="458">
        <v>0.56940140743100398</v>
      </c>
      <c r="W50" s="458">
        <v>0.56768019312564666</v>
      </c>
      <c r="X50" s="458">
        <v>0.60341615887348843</v>
      </c>
      <c r="Y50" s="458">
        <v>0.57814782354659655</v>
      </c>
      <c r="Z50" s="458">
        <v>0.76815642458100564</v>
      </c>
      <c r="AA50" s="469" t="s">
        <v>131</v>
      </c>
      <c r="AB50" s="458">
        <v>0.7385136014577639</v>
      </c>
      <c r="AC50" s="459">
        <v>0.70849562187014969</v>
      </c>
      <c r="AD50" s="460">
        <v>0.62521110902608368</v>
      </c>
      <c r="AE50" s="460">
        <v>0.85157927016252688</v>
      </c>
      <c r="AF50" s="460">
        <v>0.89239239239239243</v>
      </c>
    </row>
    <row r="51" spans="2:32">
      <c r="B51" s="461"/>
      <c r="C51" s="470"/>
      <c r="D51" s="463">
        <v>0.34152084376705211</v>
      </c>
      <c r="E51" s="463">
        <v>0.25652372160471215</v>
      </c>
      <c r="F51" s="463">
        <v>0.25811587594650959</v>
      </c>
      <c r="G51" s="463">
        <v>0.26009672524498995</v>
      </c>
      <c r="H51" s="463">
        <v>0.23675260313497432</v>
      </c>
      <c r="I51" s="463">
        <v>0.17910615109768951</v>
      </c>
      <c r="J51" s="463">
        <v>2.9436168065719349E-2</v>
      </c>
      <c r="K51" s="463">
        <v>5.742967984990395E-2</v>
      </c>
      <c r="L51" s="471"/>
      <c r="M51" s="464">
        <v>0.25524551318946637</v>
      </c>
      <c r="N51" s="465">
        <v>0.15933503262795165</v>
      </c>
      <c r="O51" s="465">
        <v>2.4375658725828031E-2</v>
      </c>
      <c r="P51" s="465">
        <v>1.4934856220240543E-2</v>
      </c>
      <c r="Q51" s="427"/>
      <c r="R51" s="461"/>
      <c r="S51" s="470"/>
      <c r="T51" s="463"/>
      <c r="U51" s="463"/>
      <c r="V51" s="463"/>
      <c r="W51" s="463"/>
      <c r="X51" s="463"/>
      <c r="Y51" s="463"/>
      <c r="Z51" s="463"/>
      <c r="AA51" s="471"/>
      <c r="AB51" s="463"/>
      <c r="AC51" s="464"/>
      <c r="AD51" s="465"/>
      <c r="AE51" s="465"/>
      <c r="AF51" s="465"/>
    </row>
    <row r="52" spans="2:32">
      <c r="B52" s="479" t="s">
        <v>236</v>
      </c>
      <c r="C52" s="480">
        <v>716569</v>
      </c>
      <c r="D52" s="481">
        <v>134853</v>
      </c>
      <c r="E52" s="481">
        <v>113981</v>
      </c>
      <c r="F52" s="481">
        <v>114932</v>
      </c>
      <c r="G52" s="481">
        <v>116590</v>
      </c>
      <c r="H52" s="481">
        <v>57453</v>
      </c>
      <c r="I52" s="481">
        <v>48952</v>
      </c>
      <c r="J52" s="481">
        <v>12976</v>
      </c>
      <c r="K52" s="481">
        <v>27260</v>
      </c>
      <c r="L52" s="481">
        <v>71931</v>
      </c>
      <c r="M52" s="482">
        <v>68745</v>
      </c>
      <c r="N52" s="483">
        <v>61165</v>
      </c>
      <c r="O52" s="483">
        <v>10529</v>
      </c>
      <c r="P52" s="483">
        <v>6200</v>
      </c>
      <c r="Q52" s="427"/>
      <c r="R52" s="479" t="s">
        <v>236</v>
      </c>
      <c r="S52" s="484">
        <v>8.7704045248957183E-2</v>
      </c>
      <c r="T52" s="485">
        <v>0.41518542412849546</v>
      </c>
      <c r="U52" s="485">
        <v>0.37508883059457276</v>
      </c>
      <c r="V52" s="485">
        <v>0.37283785194723834</v>
      </c>
      <c r="W52" s="485">
        <v>0.3711982159704949</v>
      </c>
      <c r="X52" s="485">
        <v>0.42815866882495257</v>
      </c>
      <c r="Y52" s="485">
        <v>0.54396143160647159</v>
      </c>
      <c r="Z52" s="485">
        <v>0.51579839704069053</v>
      </c>
      <c r="AA52" s="485">
        <v>0.2817839318235531</v>
      </c>
      <c r="AB52" s="485">
        <v>0.51702127659574471</v>
      </c>
      <c r="AC52" s="486">
        <v>0.66583751545566949</v>
      </c>
      <c r="AD52" s="484">
        <v>0.46542957573775851</v>
      </c>
      <c r="AE52" s="484">
        <v>0.55494348941020044</v>
      </c>
      <c r="AF52" s="484">
        <v>0.625</v>
      </c>
    </row>
    <row r="53" spans="2:32">
      <c r="B53" s="487" t="s">
        <v>237</v>
      </c>
      <c r="C53" s="488"/>
      <c r="D53" s="489">
        <v>0.18819262345984825</v>
      </c>
      <c r="E53" s="489">
        <v>0.15906493303506011</v>
      </c>
      <c r="F53" s="489">
        <v>0.16039209064305043</v>
      </c>
      <c r="G53" s="489">
        <v>0.16270589433815863</v>
      </c>
      <c r="H53" s="489">
        <v>8.0177903314265622E-2</v>
      </c>
      <c r="I53" s="489">
        <v>6.8314426105511125E-2</v>
      </c>
      <c r="J53" s="489">
        <v>1.8108514323114732E-2</v>
      </c>
      <c r="K53" s="489">
        <v>3.8042393684348613E-2</v>
      </c>
      <c r="L53" s="489">
        <v>0.10038251724537343</v>
      </c>
      <c r="M53" s="490">
        <v>9.5936329927752945E-2</v>
      </c>
      <c r="N53" s="491">
        <v>8.535814415638969E-2</v>
      </c>
      <c r="O53" s="491">
        <v>1.4693630341251157E-2</v>
      </c>
      <c r="P53" s="491">
        <v>8.6523419238063604E-3</v>
      </c>
      <c r="Q53" s="427"/>
      <c r="R53" s="487" t="s">
        <v>237</v>
      </c>
      <c r="S53" s="488"/>
      <c r="T53" s="489"/>
      <c r="U53" s="489"/>
      <c r="V53" s="489"/>
      <c r="W53" s="489"/>
      <c r="X53" s="489"/>
      <c r="Y53" s="489"/>
      <c r="Z53" s="489"/>
      <c r="AA53" s="489"/>
      <c r="AB53" s="489"/>
      <c r="AC53" s="490"/>
      <c r="AD53" s="491"/>
      <c r="AE53" s="491"/>
      <c r="AF53" s="491"/>
    </row>
    <row r="54" spans="2:32">
      <c r="B54" s="467" t="s">
        <v>58</v>
      </c>
      <c r="C54" s="456">
        <v>37241</v>
      </c>
      <c r="D54" s="453">
        <v>4315</v>
      </c>
      <c r="E54" s="453">
        <v>4312</v>
      </c>
      <c r="F54" s="453">
        <v>4315</v>
      </c>
      <c r="G54" s="453">
        <v>4364</v>
      </c>
      <c r="H54" s="453">
        <v>2594</v>
      </c>
      <c r="I54" s="453">
        <v>1493</v>
      </c>
      <c r="J54" s="453">
        <v>179</v>
      </c>
      <c r="K54" s="453">
        <v>662</v>
      </c>
      <c r="L54" s="453">
        <v>3296</v>
      </c>
      <c r="M54" s="469" t="s">
        <v>131</v>
      </c>
      <c r="N54" s="456">
        <v>959</v>
      </c>
      <c r="O54" s="456">
        <v>116</v>
      </c>
      <c r="P54" s="456">
        <v>83</v>
      </c>
      <c r="Q54" s="427"/>
      <c r="R54" s="467" t="s">
        <v>58</v>
      </c>
      <c r="S54" s="460">
        <v>8.7618485003087998E-2</v>
      </c>
      <c r="T54" s="458">
        <v>0.47786790266512169</v>
      </c>
      <c r="U54" s="458">
        <v>0.4782003710575139</v>
      </c>
      <c r="V54" s="458">
        <v>0.47786790266512169</v>
      </c>
      <c r="W54" s="458">
        <v>0.47571035747021084</v>
      </c>
      <c r="X54" s="458">
        <v>0.66769468003084043</v>
      </c>
      <c r="Y54" s="458">
        <v>0.66510381781647687</v>
      </c>
      <c r="Z54" s="458">
        <v>0.92178770949720668</v>
      </c>
      <c r="AA54" s="458">
        <v>0.47239077669902912</v>
      </c>
      <c r="AB54" s="458">
        <v>0.81722054380664655</v>
      </c>
      <c r="AC54" s="469" t="s">
        <v>131</v>
      </c>
      <c r="AD54" s="460">
        <v>0.77893639207507825</v>
      </c>
      <c r="AE54" s="460">
        <v>1</v>
      </c>
      <c r="AF54" s="460">
        <v>1</v>
      </c>
    </row>
    <row r="55" spans="2:32">
      <c r="B55" s="492"/>
      <c r="C55" s="447"/>
      <c r="D55" s="493">
        <v>0.11586692086678661</v>
      </c>
      <c r="E55" s="493">
        <v>0.11578636449074944</v>
      </c>
      <c r="F55" s="493">
        <v>0.11586692086678661</v>
      </c>
      <c r="G55" s="493">
        <v>0.11718267500872694</v>
      </c>
      <c r="H55" s="493">
        <v>6.965441314680057E-2</v>
      </c>
      <c r="I55" s="493">
        <v>4.0090223141161625E-2</v>
      </c>
      <c r="J55" s="493">
        <v>4.8065304368840791E-3</v>
      </c>
      <c r="K55" s="493">
        <v>1.7776106978867376E-2</v>
      </c>
      <c r="L55" s="493">
        <v>8.8504605139496789E-2</v>
      </c>
      <c r="M55" s="494"/>
      <c r="N55" s="495">
        <v>2.5751188206546548E-2</v>
      </c>
      <c r="O55" s="495">
        <v>3.1148465401036494E-3</v>
      </c>
      <c r="P55" s="495">
        <v>2.2287264036948526E-3</v>
      </c>
      <c r="Q55" s="427"/>
      <c r="R55" s="492"/>
      <c r="S55" s="447"/>
      <c r="T55" s="493"/>
      <c r="U55" s="493"/>
      <c r="V55" s="493"/>
      <c r="W55" s="493"/>
      <c r="X55" s="493"/>
      <c r="Y55" s="493"/>
      <c r="Z55" s="493"/>
      <c r="AA55" s="493"/>
      <c r="AB55" s="493"/>
      <c r="AC55" s="494"/>
      <c r="AD55" s="495"/>
      <c r="AE55" s="495"/>
      <c r="AF55" s="495"/>
    </row>
    <row r="56" spans="2:32">
      <c r="B56" s="479" t="s">
        <v>238</v>
      </c>
      <c r="C56" s="496">
        <v>753810</v>
      </c>
      <c r="D56" s="497">
        <v>139168</v>
      </c>
      <c r="E56" s="498">
        <v>118293</v>
      </c>
      <c r="F56" s="498">
        <v>119247</v>
      </c>
      <c r="G56" s="498">
        <v>120954</v>
      </c>
      <c r="H56" s="498">
        <v>60047</v>
      </c>
      <c r="I56" s="498">
        <v>50445</v>
      </c>
      <c r="J56" s="498">
        <v>13155</v>
      </c>
      <c r="K56" s="498">
        <v>27922</v>
      </c>
      <c r="L56" s="498">
        <v>75227</v>
      </c>
      <c r="M56" s="499">
        <v>68745</v>
      </c>
      <c r="N56" s="500">
        <v>62124</v>
      </c>
      <c r="O56" s="500">
        <v>10645</v>
      </c>
      <c r="P56" s="500">
        <v>6283</v>
      </c>
      <c r="Q56" s="427"/>
      <c r="R56" s="479" t="s">
        <v>238</v>
      </c>
      <c r="S56" s="501">
        <v>8.7699818256589859E-2</v>
      </c>
      <c r="T56" s="502">
        <v>0.41712893768682457</v>
      </c>
      <c r="U56" s="503">
        <v>0.37884743814088745</v>
      </c>
      <c r="V56" s="503">
        <v>0.37663840599763515</v>
      </c>
      <c r="W56" s="503">
        <v>0.37496899647799992</v>
      </c>
      <c r="X56" s="503">
        <v>0.43850650323912937</v>
      </c>
      <c r="Y56" s="503">
        <v>0.54754683318465658</v>
      </c>
      <c r="Z56" s="503">
        <v>0.52132269099201822</v>
      </c>
      <c r="AA56" s="503">
        <v>0.29013519082244404</v>
      </c>
      <c r="AB56" s="503">
        <v>0.52413867201489861</v>
      </c>
      <c r="AC56" s="504">
        <v>0.66583751545566949</v>
      </c>
      <c r="AD56" s="505">
        <v>0.47026913914107271</v>
      </c>
      <c r="AE56" s="505">
        <v>0.55979333020197275</v>
      </c>
      <c r="AF56" s="505">
        <v>0.62995384370523633</v>
      </c>
    </row>
    <row r="57" spans="2:32" ht="13.8" thickBot="1">
      <c r="B57" s="506"/>
      <c r="C57" s="507"/>
      <c r="D57" s="508">
        <v>0.18461946644379884</v>
      </c>
      <c r="E57" s="508">
        <v>0.15692681179607593</v>
      </c>
      <c r="F57" s="508">
        <v>0.1581923826959048</v>
      </c>
      <c r="G57" s="508">
        <v>0.16045687905440362</v>
      </c>
      <c r="H57" s="508">
        <v>7.9658004006314592E-2</v>
      </c>
      <c r="I57" s="508">
        <v>6.6920046165479363E-2</v>
      </c>
      <c r="J57" s="508">
        <v>1.7451347156445259E-2</v>
      </c>
      <c r="K57" s="508">
        <v>3.7041164219100302E-2</v>
      </c>
      <c r="L57" s="508">
        <v>9.97957044878683E-2</v>
      </c>
      <c r="M57" s="509">
        <v>9.1196720659052016E-2</v>
      </c>
      <c r="N57" s="510">
        <v>8.2413340231623347E-2</v>
      </c>
      <c r="O57" s="510">
        <v>1.4121595627545403E-2</v>
      </c>
      <c r="P57" s="510">
        <v>8.3349915761266099E-3</v>
      </c>
      <c r="Q57" s="427"/>
      <c r="R57" s="506"/>
      <c r="S57" s="507"/>
      <c r="T57" s="508"/>
      <c r="U57" s="508"/>
      <c r="V57" s="508"/>
      <c r="W57" s="508"/>
      <c r="X57" s="508"/>
      <c r="Y57" s="508"/>
      <c r="Z57" s="508"/>
      <c r="AA57" s="508"/>
      <c r="AB57" s="508"/>
      <c r="AC57" s="509"/>
      <c r="AD57" s="510"/>
      <c r="AE57" s="510"/>
      <c r="AF57" s="510"/>
    </row>
    <row r="58" spans="2:32" ht="15">
      <c r="B58" s="427"/>
      <c r="C58" s="427"/>
      <c r="D58" s="427"/>
      <c r="E58" s="427"/>
      <c r="F58" s="427"/>
      <c r="G58" s="427"/>
      <c r="H58" s="427"/>
      <c r="I58" s="427"/>
      <c r="J58" s="427"/>
      <c r="K58" s="433"/>
      <c r="L58" s="427"/>
      <c r="M58" s="433"/>
      <c r="N58" s="433"/>
      <c r="O58" s="433"/>
      <c r="P58" s="433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33"/>
      <c r="AC58" s="433"/>
      <c r="AD58" s="433"/>
      <c r="AE58" s="433"/>
      <c r="AF58" s="433"/>
    </row>
    <row r="59" spans="2:32" ht="15">
      <c r="B59" s="431" t="s">
        <v>239</v>
      </c>
      <c r="C59" s="427"/>
      <c r="D59" s="427"/>
      <c r="E59" s="427"/>
      <c r="F59" s="427"/>
      <c r="G59" s="427"/>
      <c r="H59" s="427"/>
      <c r="I59" s="427"/>
      <c r="J59" s="427"/>
      <c r="K59" s="433"/>
      <c r="L59" s="427"/>
      <c r="M59" s="433"/>
      <c r="N59" s="433"/>
      <c r="O59" s="433"/>
      <c r="P59" s="433"/>
      <c r="Q59" s="427"/>
      <c r="R59" s="431"/>
      <c r="S59" s="427"/>
      <c r="T59" s="427"/>
      <c r="U59" s="427"/>
      <c r="V59" s="427"/>
      <c r="W59" s="427"/>
      <c r="X59" s="427"/>
      <c r="Y59" s="427"/>
      <c r="Z59" s="427"/>
      <c r="AA59" s="427"/>
      <c r="AB59" s="433"/>
      <c r="AC59" s="433"/>
      <c r="AD59" s="433"/>
      <c r="AE59" s="433"/>
      <c r="AF59" s="433"/>
    </row>
    <row r="60" spans="2:32"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</row>
    <row r="61" spans="2:32" ht="15">
      <c r="B61" s="432" t="s">
        <v>209</v>
      </c>
      <c r="C61" s="433"/>
      <c r="D61" s="433"/>
      <c r="E61" s="433"/>
      <c r="F61" s="433"/>
      <c r="G61" s="433"/>
      <c r="H61" s="433"/>
      <c r="I61" s="433"/>
      <c r="J61" s="433"/>
      <c r="K61" s="433"/>
      <c r="L61" s="433"/>
      <c r="M61" s="433"/>
      <c r="N61" s="433"/>
      <c r="O61" s="433"/>
      <c r="P61" s="433"/>
      <c r="Q61" s="427"/>
      <c r="R61" s="432" t="s">
        <v>210</v>
      </c>
      <c r="S61" s="433"/>
      <c r="T61" s="433"/>
      <c r="U61" s="433"/>
      <c r="V61" s="433"/>
      <c r="W61" s="433"/>
      <c r="X61" s="433"/>
      <c r="Y61" s="433"/>
      <c r="Z61" s="433"/>
      <c r="AA61" s="433"/>
      <c r="AB61" s="433"/>
      <c r="AC61" s="433"/>
      <c r="AD61" s="433"/>
      <c r="AE61" s="433"/>
      <c r="AF61" s="433"/>
    </row>
    <row r="62" spans="2:32" ht="15">
      <c r="B62" s="427" t="s">
        <v>211</v>
      </c>
      <c r="C62" s="427" t="s">
        <v>212</v>
      </c>
      <c r="D62" s="427"/>
      <c r="E62" s="427"/>
      <c r="F62" s="427"/>
      <c r="G62" s="427"/>
      <c r="H62" s="427"/>
      <c r="I62" s="427"/>
      <c r="J62" s="427"/>
      <c r="K62" s="433"/>
      <c r="L62" s="433"/>
      <c r="M62" s="433"/>
      <c r="N62" s="433"/>
      <c r="O62" s="433"/>
      <c r="P62" s="433"/>
      <c r="Q62" s="427"/>
      <c r="R62" s="427" t="s">
        <v>211</v>
      </c>
      <c r="S62" s="427" t="s">
        <v>212</v>
      </c>
      <c r="T62" s="427"/>
      <c r="U62" s="427"/>
      <c r="V62" s="427"/>
      <c r="W62" s="427"/>
      <c r="X62" s="427"/>
      <c r="Y62" s="427"/>
      <c r="Z62" s="427"/>
      <c r="AA62" s="433"/>
      <c r="AB62" s="433"/>
      <c r="AC62" s="433"/>
      <c r="AD62" s="433"/>
      <c r="AE62" s="433"/>
      <c r="AF62" s="433"/>
    </row>
    <row r="63" spans="2:32" ht="15">
      <c r="B63" s="430" t="s">
        <v>213</v>
      </c>
      <c r="C63" s="430"/>
      <c r="D63" s="430">
        <v>1997</v>
      </c>
      <c r="E63" s="431"/>
      <c r="F63" s="431"/>
      <c r="G63" s="431"/>
      <c r="H63" s="431"/>
      <c r="I63" s="431"/>
      <c r="J63" s="431"/>
      <c r="K63" s="433"/>
      <c r="L63" s="433"/>
      <c r="M63" s="433"/>
      <c r="N63" s="433"/>
      <c r="O63" s="433"/>
      <c r="P63" s="433"/>
      <c r="Q63" s="427"/>
      <c r="R63" s="430" t="s">
        <v>213</v>
      </c>
      <c r="S63" s="430"/>
      <c r="T63" s="430">
        <v>1997</v>
      </c>
      <c r="U63" s="431"/>
      <c r="V63" s="431"/>
      <c r="W63" s="431"/>
      <c r="X63" s="431"/>
      <c r="Y63" s="431"/>
      <c r="Z63" s="431"/>
      <c r="AA63" s="433"/>
      <c r="AB63" s="433"/>
      <c r="AC63" s="433"/>
      <c r="AD63" s="433"/>
      <c r="AE63" s="433"/>
      <c r="AF63" s="433"/>
    </row>
    <row r="64" spans="2:32" ht="15.6" thickBot="1">
      <c r="B64" s="427"/>
      <c r="C64" s="427"/>
      <c r="D64" s="427"/>
      <c r="E64" s="427"/>
      <c r="F64" s="427"/>
      <c r="G64" s="427"/>
      <c r="H64" s="427"/>
      <c r="I64" s="427"/>
      <c r="J64" s="427"/>
      <c r="K64" s="433"/>
      <c r="L64" s="433"/>
      <c r="M64" s="433"/>
      <c r="N64" s="433"/>
      <c r="O64" s="433"/>
      <c r="P64" s="433"/>
      <c r="Q64" s="427"/>
      <c r="R64" s="427"/>
      <c r="S64" s="427"/>
      <c r="T64" s="427"/>
      <c r="U64" s="427"/>
      <c r="V64" s="427"/>
      <c r="W64" s="427"/>
      <c r="X64" s="427"/>
      <c r="Y64" s="427"/>
      <c r="Z64" s="427"/>
      <c r="AA64" s="433"/>
      <c r="AB64" s="433"/>
      <c r="AC64" s="433"/>
      <c r="AD64" s="433"/>
      <c r="AE64" s="433"/>
      <c r="AF64" s="433"/>
    </row>
    <row r="65" spans="2:32">
      <c r="B65" s="434" t="s">
        <v>214</v>
      </c>
      <c r="C65" s="435" t="s">
        <v>215</v>
      </c>
      <c r="D65" s="436"/>
      <c r="E65" s="436"/>
      <c r="F65" s="436"/>
      <c r="G65" s="436"/>
      <c r="H65" s="436" t="s">
        <v>216</v>
      </c>
      <c r="I65" s="436"/>
      <c r="J65" s="436"/>
      <c r="K65" s="436"/>
      <c r="L65" s="436"/>
      <c r="M65" s="436"/>
      <c r="N65" s="434" t="s">
        <v>217</v>
      </c>
      <c r="O65" s="434" t="s">
        <v>218</v>
      </c>
      <c r="P65" s="434" t="s">
        <v>299</v>
      </c>
      <c r="Q65" s="427"/>
      <c r="R65" s="434" t="s">
        <v>214</v>
      </c>
      <c r="S65" s="435" t="s">
        <v>215</v>
      </c>
      <c r="T65" s="436"/>
      <c r="U65" s="436"/>
      <c r="V65" s="436"/>
      <c r="W65" s="436"/>
      <c r="X65" s="436" t="s">
        <v>216</v>
      </c>
      <c r="Y65" s="436"/>
      <c r="Z65" s="436"/>
      <c r="AA65" s="436"/>
      <c r="AB65" s="436"/>
      <c r="AC65" s="436"/>
      <c r="AD65" s="434" t="s">
        <v>217</v>
      </c>
      <c r="AE65" s="434" t="s">
        <v>218</v>
      </c>
      <c r="AF65" s="434" t="s">
        <v>299</v>
      </c>
    </row>
    <row r="66" spans="2:32">
      <c r="B66" s="437" t="s">
        <v>219</v>
      </c>
      <c r="C66" s="438" t="s">
        <v>220</v>
      </c>
      <c r="D66" s="439"/>
      <c r="E66" s="439"/>
      <c r="F66" s="439"/>
      <c r="G66" s="439"/>
      <c r="H66" s="440" t="s">
        <v>221</v>
      </c>
      <c r="I66" s="439"/>
      <c r="J66" s="439"/>
      <c r="K66" s="439"/>
      <c r="L66" s="439"/>
      <c r="M66" s="439"/>
      <c r="N66" s="441" t="s">
        <v>222</v>
      </c>
      <c r="O66" s="441" t="s">
        <v>222</v>
      </c>
      <c r="P66" s="441" t="s">
        <v>222</v>
      </c>
      <c r="Q66" s="427"/>
      <c r="R66" s="437" t="s">
        <v>219</v>
      </c>
      <c r="S66" s="438" t="s">
        <v>220</v>
      </c>
      <c r="T66" s="439"/>
      <c r="U66" s="439"/>
      <c r="V66" s="439"/>
      <c r="W66" s="439"/>
      <c r="X66" s="440" t="s">
        <v>221</v>
      </c>
      <c r="Y66" s="439"/>
      <c r="Z66" s="439"/>
      <c r="AA66" s="439"/>
      <c r="AB66" s="439"/>
      <c r="AC66" s="439"/>
      <c r="AD66" s="441" t="s">
        <v>222</v>
      </c>
      <c r="AE66" s="441" t="s">
        <v>222</v>
      </c>
      <c r="AF66" s="441" t="s">
        <v>222</v>
      </c>
    </row>
    <row r="67" spans="2:32">
      <c r="B67" s="442" t="s">
        <v>223</v>
      </c>
      <c r="C67" s="438" t="s">
        <v>183</v>
      </c>
      <c r="D67" s="443" t="s">
        <v>224</v>
      </c>
      <c r="E67" s="443" t="s">
        <v>225</v>
      </c>
      <c r="F67" s="443" t="s">
        <v>226</v>
      </c>
      <c r="G67" s="443" t="s">
        <v>300</v>
      </c>
      <c r="H67" s="444"/>
      <c r="I67" s="444"/>
      <c r="J67" s="444"/>
      <c r="K67" s="444"/>
      <c r="L67" s="444"/>
      <c r="M67" s="445" t="s">
        <v>45</v>
      </c>
      <c r="N67" s="437" t="s">
        <v>228</v>
      </c>
      <c r="O67" s="437" t="s">
        <v>229</v>
      </c>
      <c r="P67" s="437" t="s">
        <v>229</v>
      </c>
      <c r="Q67" s="427"/>
      <c r="R67" s="442" t="s">
        <v>223</v>
      </c>
      <c r="S67" s="438" t="s">
        <v>183</v>
      </c>
      <c r="T67" s="443" t="s">
        <v>224</v>
      </c>
      <c r="U67" s="443" t="s">
        <v>225</v>
      </c>
      <c r="V67" s="443" t="s">
        <v>226</v>
      </c>
      <c r="W67" s="443" t="s">
        <v>227</v>
      </c>
      <c r="X67" s="444"/>
      <c r="Y67" s="444"/>
      <c r="Z67" s="444"/>
      <c r="AA67" s="444"/>
      <c r="AB67" s="444"/>
      <c r="AC67" s="445" t="s">
        <v>45</v>
      </c>
      <c r="AD67" s="437" t="s">
        <v>228</v>
      </c>
      <c r="AE67" s="437" t="s">
        <v>229</v>
      </c>
      <c r="AF67" s="437" t="s">
        <v>229</v>
      </c>
    </row>
    <row r="68" spans="2:32">
      <c r="B68" s="446"/>
      <c r="C68" s="447"/>
      <c r="D68" s="448" t="s">
        <v>230</v>
      </c>
      <c r="E68" s="448" t="s">
        <v>231</v>
      </c>
      <c r="F68" s="448" t="s">
        <v>232</v>
      </c>
      <c r="G68" s="448" t="s">
        <v>232</v>
      </c>
      <c r="H68" s="449" t="s">
        <v>174</v>
      </c>
      <c r="I68" s="449" t="s">
        <v>184</v>
      </c>
      <c r="J68" s="448" t="s">
        <v>298</v>
      </c>
      <c r="K68" s="448" t="s">
        <v>186</v>
      </c>
      <c r="L68" s="448" t="s">
        <v>187</v>
      </c>
      <c r="M68" s="440" t="s">
        <v>234</v>
      </c>
      <c r="N68" s="450" t="s">
        <v>318</v>
      </c>
      <c r="O68" s="450" t="s">
        <v>319</v>
      </c>
      <c r="P68" s="450" t="s">
        <v>301</v>
      </c>
      <c r="Q68" s="427"/>
      <c r="R68" s="446"/>
      <c r="S68" s="447"/>
      <c r="T68" s="448" t="s">
        <v>230</v>
      </c>
      <c r="U68" s="448" t="s">
        <v>231</v>
      </c>
      <c r="V68" s="448" t="s">
        <v>232</v>
      </c>
      <c r="W68" s="448" t="s">
        <v>232</v>
      </c>
      <c r="X68" s="449" t="s">
        <v>190</v>
      </c>
      <c r="Y68" s="449" t="s">
        <v>184</v>
      </c>
      <c r="Z68" s="448" t="s">
        <v>233</v>
      </c>
      <c r="AA68" s="448" t="s">
        <v>187</v>
      </c>
      <c r="AB68" s="448" t="s">
        <v>192</v>
      </c>
      <c r="AC68" s="440" t="s">
        <v>234</v>
      </c>
      <c r="AD68" s="450" t="s">
        <v>318</v>
      </c>
      <c r="AE68" s="450" t="s">
        <v>319</v>
      </c>
      <c r="AF68" s="450" t="s">
        <v>301</v>
      </c>
    </row>
    <row r="69" spans="2:32">
      <c r="B69" s="451" t="s">
        <v>174</v>
      </c>
      <c r="C69" s="452">
        <v>141395</v>
      </c>
      <c r="D69" s="453">
        <v>43314</v>
      </c>
      <c r="E69" s="453">
        <v>35535</v>
      </c>
      <c r="F69" s="453">
        <v>35554</v>
      </c>
      <c r="G69" s="453">
        <v>36212</v>
      </c>
      <c r="H69" s="454" t="s">
        <v>131</v>
      </c>
      <c r="I69" s="453">
        <v>22306</v>
      </c>
      <c r="J69" s="453">
        <v>636</v>
      </c>
      <c r="K69" s="453">
        <v>9092</v>
      </c>
      <c r="L69" s="453">
        <v>31314</v>
      </c>
      <c r="M69" s="455">
        <v>26336</v>
      </c>
      <c r="N69" s="456">
        <v>18085</v>
      </c>
      <c r="O69" s="456">
        <v>527</v>
      </c>
      <c r="P69" s="456">
        <v>359</v>
      </c>
      <c r="Q69" s="427"/>
      <c r="R69" s="451" t="s">
        <v>190</v>
      </c>
      <c r="S69" s="457">
        <v>0.20297040206513667</v>
      </c>
      <c r="T69" s="458">
        <v>0.57791937941543148</v>
      </c>
      <c r="U69" s="458">
        <v>0.52449697481356405</v>
      </c>
      <c r="V69" s="458">
        <v>0.5244698205546493</v>
      </c>
      <c r="W69" s="458">
        <v>0.52490886998784936</v>
      </c>
      <c r="X69" s="454" t="s">
        <v>131</v>
      </c>
      <c r="Y69" s="458">
        <v>0.60875997489464717</v>
      </c>
      <c r="Z69" s="458">
        <v>0.81446540880503149</v>
      </c>
      <c r="AA69" s="458">
        <v>0.51440250367247875</v>
      </c>
      <c r="AB69" s="458">
        <v>0.72217333919929605</v>
      </c>
      <c r="AC69" s="459">
        <v>0.76412515188335361</v>
      </c>
      <c r="AD69" s="460">
        <v>0.6109482996958806</v>
      </c>
      <c r="AE69" s="460">
        <v>0.83491461100569264</v>
      </c>
      <c r="AF69" s="460">
        <v>0.85515320334261835</v>
      </c>
    </row>
    <row r="70" spans="2:32">
      <c r="B70" s="461"/>
      <c r="C70" s="462"/>
      <c r="D70" s="463">
        <v>0.30633332154602355</v>
      </c>
      <c r="E70" s="463">
        <v>0.25131723186817073</v>
      </c>
      <c r="F70" s="463">
        <v>0.25145160719968884</v>
      </c>
      <c r="G70" s="463">
        <v>0.25610523710173627</v>
      </c>
      <c r="H70" s="463"/>
      <c r="I70" s="463">
        <v>0.15775663920223487</v>
      </c>
      <c r="J70" s="463">
        <v>4.4980374129212491E-3</v>
      </c>
      <c r="K70" s="463">
        <v>6.4302132324339623E-2</v>
      </c>
      <c r="L70" s="463">
        <v>0.22146469111354716</v>
      </c>
      <c r="M70" s="464">
        <v>0.1862583542558082</v>
      </c>
      <c r="N70" s="465">
        <v>0.1279040984476113</v>
      </c>
      <c r="O70" s="465">
        <v>3.7271473531595885E-3</v>
      </c>
      <c r="P70" s="465">
        <v>2.5389865271049188E-3</v>
      </c>
      <c r="Q70" s="427"/>
      <c r="R70" s="461"/>
      <c r="S70" s="462"/>
      <c r="T70" s="463"/>
      <c r="U70" s="463"/>
      <c r="V70" s="463"/>
      <c r="W70" s="463"/>
      <c r="X70" s="463"/>
      <c r="Y70" s="463"/>
      <c r="Z70" s="463"/>
      <c r="AA70" s="463"/>
      <c r="AB70" s="463"/>
      <c r="AC70" s="464"/>
      <c r="AD70" s="465"/>
      <c r="AE70" s="465"/>
      <c r="AF70" s="465"/>
    </row>
    <row r="71" spans="2:32">
      <c r="B71" s="451" t="s">
        <v>184</v>
      </c>
      <c r="C71" s="456">
        <v>358932</v>
      </c>
      <c r="D71" s="453">
        <v>47254</v>
      </c>
      <c r="E71" s="453">
        <v>44839</v>
      </c>
      <c r="F71" s="453">
        <v>45156</v>
      </c>
      <c r="G71" s="453">
        <v>46149</v>
      </c>
      <c r="H71" s="453">
        <v>25256</v>
      </c>
      <c r="I71" s="466" t="s">
        <v>131</v>
      </c>
      <c r="J71" s="453">
        <v>2624</v>
      </c>
      <c r="K71" s="453">
        <v>10949</v>
      </c>
      <c r="L71" s="453">
        <v>41700</v>
      </c>
      <c r="M71" s="455">
        <v>12501</v>
      </c>
      <c r="N71" s="456">
        <v>22117</v>
      </c>
      <c r="O71" s="456">
        <v>1557</v>
      </c>
      <c r="P71" s="456">
        <v>1015</v>
      </c>
      <c r="Q71" s="427"/>
      <c r="R71" s="451" t="s">
        <v>184</v>
      </c>
      <c r="S71" s="460">
        <v>2.3823454024717774E-2</v>
      </c>
      <c r="T71" s="458">
        <v>0.1643035510221357</v>
      </c>
      <c r="U71" s="458">
        <v>0.15892415085082182</v>
      </c>
      <c r="V71" s="458">
        <v>0.15847284967667641</v>
      </c>
      <c r="W71" s="458">
        <v>0.1566664499772476</v>
      </c>
      <c r="X71" s="458">
        <v>0.24707000316756414</v>
      </c>
      <c r="Y71" s="466" t="s">
        <v>131</v>
      </c>
      <c r="Z71" s="458">
        <v>0.27934451219512196</v>
      </c>
      <c r="AA71" s="458">
        <v>0.15028776978417266</v>
      </c>
      <c r="AB71" s="458">
        <v>0.29600876792401132</v>
      </c>
      <c r="AC71" s="459">
        <v>0.3689304855611551</v>
      </c>
      <c r="AD71" s="460">
        <v>0.24329701134873627</v>
      </c>
      <c r="AE71" s="460">
        <v>0.38599871547848424</v>
      </c>
      <c r="AF71" s="460">
        <v>0.41477832512315271</v>
      </c>
    </row>
    <row r="72" spans="2:32">
      <c r="B72" s="461"/>
      <c r="C72" s="462"/>
      <c r="D72" s="463">
        <v>0.13165167775511796</v>
      </c>
      <c r="E72" s="463">
        <v>0.1249233838164332</v>
      </c>
      <c r="F72" s="463">
        <v>0.12580655945973054</v>
      </c>
      <c r="G72" s="463">
        <v>0.12857310019725185</v>
      </c>
      <c r="H72" s="463">
        <v>7.036430298775255E-2</v>
      </c>
      <c r="I72" s="463"/>
      <c r="J72" s="463">
        <v>7.3105769337924731E-3</v>
      </c>
      <c r="K72" s="463">
        <v>3.0504385231743061E-2</v>
      </c>
      <c r="L72" s="463">
        <v>0.11617799471766239</v>
      </c>
      <c r="M72" s="464">
        <v>3.4828324027949581E-2</v>
      </c>
      <c r="N72" s="465">
        <v>6.1618913888981754E-2</v>
      </c>
      <c r="O72" s="465">
        <v>4.3378690114004885E-3</v>
      </c>
      <c r="P72" s="465">
        <v>2.8278336843747562E-3</v>
      </c>
      <c r="Q72" s="427"/>
      <c r="R72" s="461"/>
      <c r="S72" s="462"/>
      <c r="T72" s="463"/>
      <c r="U72" s="463"/>
      <c r="V72" s="463"/>
      <c r="W72" s="463"/>
      <c r="X72" s="463"/>
      <c r="Y72" s="463"/>
      <c r="Z72" s="463"/>
      <c r="AA72" s="463"/>
      <c r="AB72" s="463"/>
      <c r="AC72" s="464"/>
      <c r="AD72" s="465"/>
      <c r="AE72" s="465"/>
      <c r="AF72" s="465"/>
    </row>
    <row r="73" spans="2:32">
      <c r="B73" s="467" t="s">
        <v>298</v>
      </c>
      <c r="C73" s="456">
        <v>48456</v>
      </c>
      <c r="D73" s="453">
        <v>5640</v>
      </c>
      <c r="E73" s="453">
        <v>5327</v>
      </c>
      <c r="F73" s="453">
        <v>5327</v>
      </c>
      <c r="G73" s="453">
        <v>5490</v>
      </c>
      <c r="H73" s="453">
        <v>1917</v>
      </c>
      <c r="I73" s="453">
        <v>3508</v>
      </c>
      <c r="J73" s="454" t="s">
        <v>131</v>
      </c>
      <c r="K73" s="453">
        <v>2082</v>
      </c>
      <c r="L73" s="453">
        <v>4209</v>
      </c>
      <c r="M73" s="455">
        <v>1279</v>
      </c>
      <c r="N73" s="456">
        <v>1209</v>
      </c>
      <c r="O73" s="456">
        <v>1209</v>
      </c>
      <c r="P73" s="456">
        <v>741</v>
      </c>
      <c r="Q73" s="427"/>
      <c r="R73" s="467" t="s">
        <v>233</v>
      </c>
      <c r="S73" s="460">
        <v>1.1329866270430906E-2</v>
      </c>
      <c r="T73" s="458">
        <v>8.2801418439716307E-2</v>
      </c>
      <c r="U73" s="458">
        <v>6.8706589074525995E-2</v>
      </c>
      <c r="V73" s="458">
        <v>6.8706589074525995E-2</v>
      </c>
      <c r="W73" s="458">
        <v>6.7395264116575593E-2</v>
      </c>
      <c r="X73" s="458">
        <v>0.14084507042253522</v>
      </c>
      <c r="Y73" s="458">
        <v>8.0102622576966931E-2</v>
      </c>
      <c r="Z73" s="454" t="s">
        <v>131</v>
      </c>
      <c r="AA73" s="458">
        <v>6.7236873366595395E-2</v>
      </c>
      <c r="AB73" s="458">
        <v>0.1037463976945245</v>
      </c>
      <c r="AC73" s="459">
        <v>0.24784988272087569</v>
      </c>
      <c r="AD73" s="460">
        <v>0.15715467328370555</v>
      </c>
      <c r="AE73" s="460">
        <v>0.15715467328370555</v>
      </c>
      <c r="AF73" s="460">
        <v>0.19838056680161945</v>
      </c>
    </row>
    <row r="74" spans="2:32">
      <c r="B74" s="461"/>
      <c r="C74" s="462"/>
      <c r="D74" s="463">
        <v>0.11639425458147598</v>
      </c>
      <c r="E74" s="463">
        <v>0.10993478619778768</v>
      </c>
      <c r="F74" s="463">
        <v>0.10993478619778768</v>
      </c>
      <c r="G74" s="463">
        <v>0.11329866270430906</v>
      </c>
      <c r="H74" s="463">
        <v>3.9561664190193163E-2</v>
      </c>
      <c r="I74" s="463">
        <v>7.2395575367343576E-2</v>
      </c>
      <c r="J74" s="468"/>
      <c r="K74" s="463">
        <v>4.2966815255076771E-2</v>
      </c>
      <c r="L74" s="463">
        <v>8.6862308073303612E-2</v>
      </c>
      <c r="M74" s="464">
        <v>2.6395080072643223E-2</v>
      </c>
      <c r="N74" s="465">
        <v>2.4950470529965331E-2</v>
      </c>
      <c r="O74" s="465">
        <v>2.4950470529965331E-2</v>
      </c>
      <c r="P74" s="465">
        <v>1.5292223873204556E-2</v>
      </c>
      <c r="Q74" s="427"/>
      <c r="R74" s="461"/>
      <c r="S74" s="462"/>
      <c r="T74" s="463"/>
      <c r="U74" s="463"/>
      <c r="V74" s="463"/>
      <c r="W74" s="463"/>
      <c r="X74" s="463"/>
      <c r="Y74" s="463"/>
      <c r="Z74" s="468"/>
      <c r="AA74" s="463"/>
      <c r="AB74" s="463"/>
      <c r="AC74" s="464"/>
      <c r="AD74" s="465"/>
      <c r="AE74" s="465"/>
      <c r="AF74" s="465"/>
    </row>
    <row r="75" spans="2:32">
      <c r="B75" s="467" t="s">
        <v>186</v>
      </c>
      <c r="C75" s="456">
        <v>50221</v>
      </c>
      <c r="D75" s="453">
        <v>476</v>
      </c>
      <c r="E75" s="453">
        <v>345</v>
      </c>
      <c r="F75" s="453">
        <v>345</v>
      </c>
      <c r="G75" s="453">
        <v>345</v>
      </c>
      <c r="H75" s="453">
        <v>240</v>
      </c>
      <c r="I75" s="453">
        <v>178</v>
      </c>
      <c r="J75" s="453">
        <v>15</v>
      </c>
      <c r="K75" s="469" t="s">
        <v>131</v>
      </c>
      <c r="L75" s="453">
        <v>261</v>
      </c>
      <c r="M75" s="472">
        <v>316</v>
      </c>
      <c r="N75" s="456">
        <v>115</v>
      </c>
      <c r="O75" s="456">
        <v>6</v>
      </c>
      <c r="P75" s="456">
        <v>6</v>
      </c>
      <c r="Q75" s="427"/>
      <c r="R75" s="467" t="s">
        <v>192</v>
      </c>
      <c r="S75" s="460">
        <v>5.3364130542999941E-3</v>
      </c>
      <c r="T75" s="458">
        <v>0.51260504201680668</v>
      </c>
      <c r="U75" s="458">
        <v>0.37681159420289856</v>
      </c>
      <c r="V75" s="458">
        <v>0.37681159420289856</v>
      </c>
      <c r="W75" s="458">
        <v>0.37681159420289856</v>
      </c>
      <c r="X75" s="458">
        <v>0.4</v>
      </c>
      <c r="Y75" s="458">
        <v>0.46629213483146065</v>
      </c>
      <c r="Z75" s="458">
        <v>0.53333333333333333</v>
      </c>
      <c r="AA75" s="458">
        <v>0.36398467432950193</v>
      </c>
      <c r="AB75" s="469" t="s">
        <v>131</v>
      </c>
      <c r="AC75" s="459">
        <v>0.69620253164556967</v>
      </c>
      <c r="AD75" s="460">
        <v>0.45217391304347826</v>
      </c>
      <c r="AE75" s="460">
        <v>0.66666666666666663</v>
      </c>
      <c r="AF75" s="460">
        <v>0.66666666666666663</v>
      </c>
    </row>
    <row r="76" spans="2:32" ht="13.2" customHeight="1">
      <c r="B76" s="473"/>
      <c r="C76" s="478"/>
      <c r="D76" s="475">
        <v>9.4781067680850643E-3</v>
      </c>
      <c r="E76" s="475">
        <v>6.8696362079608128E-3</v>
      </c>
      <c r="F76" s="475">
        <v>6.8696362079608128E-3</v>
      </c>
      <c r="G76" s="475">
        <v>6.8696362079608128E-3</v>
      </c>
      <c r="H76" s="475">
        <v>4.7788773620596964E-3</v>
      </c>
      <c r="I76" s="475">
        <v>3.5443340435276078E-3</v>
      </c>
      <c r="J76" s="475">
        <v>2.9867983512873103E-4</v>
      </c>
      <c r="K76" s="475"/>
      <c r="L76" s="475">
        <v>5.1970291312399197E-3</v>
      </c>
      <c r="M76" s="476">
        <v>6.2921885267119334E-3</v>
      </c>
      <c r="N76" s="477">
        <v>2.2898787359869376E-3</v>
      </c>
      <c r="O76" s="477">
        <v>1.1947193405149241E-4</v>
      </c>
      <c r="P76" s="477">
        <v>1.1947193405149241E-4</v>
      </c>
      <c r="Q76" s="427"/>
      <c r="R76" s="473"/>
      <c r="S76" s="478"/>
      <c r="T76" s="475"/>
      <c r="U76" s="475"/>
      <c r="V76" s="475"/>
      <c r="W76" s="475"/>
      <c r="X76" s="475"/>
      <c r="Y76" s="475"/>
      <c r="Z76" s="475"/>
      <c r="AA76" s="475"/>
      <c r="AB76" s="475"/>
      <c r="AC76" s="476"/>
      <c r="AD76" s="477"/>
      <c r="AE76" s="477"/>
      <c r="AF76" s="477"/>
    </row>
    <row r="77" spans="2:32">
      <c r="B77" s="467" t="s">
        <v>187</v>
      </c>
      <c r="C77" s="456">
        <v>155982</v>
      </c>
      <c r="D77" s="453">
        <v>51972</v>
      </c>
      <c r="E77" s="453">
        <v>39265</v>
      </c>
      <c r="F77" s="453">
        <v>39363</v>
      </c>
      <c r="G77" s="453">
        <v>39736</v>
      </c>
      <c r="H77" s="453">
        <v>36428</v>
      </c>
      <c r="I77" s="453">
        <v>26928</v>
      </c>
      <c r="J77" s="453">
        <v>1118</v>
      </c>
      <c r="K77" s="453">
        <v>9319</v>
      </c>
      <c r="L77" s="469" t="s">
        <v>131</v>
      </c>
      <c r="M77" s="455">
        <v>40221</v>
      </c>
      <c r="N77" s="456">
        <v>24091</v>
      </c>
      <c r="O77" s="456">
        <v>862</v>
      </c>
      <c r="P77" s="456">
        <v>596</v>
      </c>
      <c r="Q77" s="427"/>
      <c r="R77" s="467" t="s">
        <v>235</v>
      </c>
      <c r="S77" s="460">
        <v>0.22591709299791002</v>
      </c>
      <c r="T77" s="458">
        <v>0.62520203186331103</v>
      </c>
      <c r="U77" s="458">
        <v>0.61064561314147459</v>
      </c>
      <c r="V77" s="458">
        <v>0.6093793664100805</v>
      </c>
      <c r="W77" s="458">
        <v>0.6070062411918663</v>
      </c>
      <c r="X77" s="458">
        <v>0.64126496101899633</v>
      </c>
      <c r="Y77" s="458">
        <v>0.6234031491384433</v>
      </c>
      <c r="Z77" s="458">
        <v>0.67352415026833634</v>
      </c>
      <c r="AA77" s="469" t="s">
        <v>131</v>
      </c>
      <c r="AB77" s="458">
        <v>0.74975855778517009</v>
      </c>
      <c r="AC77" s="459">
        <v>0.73844509087292709</v>
      </c>
      <c r="AD77" s="460">
        <v>0.67120501432070068</v>
      </c>
      <c r="AE77" s="460">
        <v>0.81206496519721583</v>
      </c>
      <c r="AF77" s="460">
        <v>0.84563758389261745</v>
      </c>
    </row>
    <row r="78" spans="2:32">
      <c r="B78" s="461"/>
      <c r="C78" s="470"/>
      <c r="D78" s="463">
        <v>0.33319229141824058</v>
      </c>
      <c r="E78" s="463">
        <v>0.2517277634598864</v>
      </c>
      <c r="F78" s="463">
        <v>0.25235604108166326</v>
      </c>
      <c r="G78" s="463">
        <v>0.25474734264209975</v>
      </c>
      <c r="H78" s="463">
        <v>0.23353976740906002</v>
      </c>
      <c r="I78" s="463">
        <v>0.17263530407354694</v>
      </c>
      <c r="J78" s="463">
        <v>7.1674936851688015E-3</v>
      </c>
      <c r="K78" s="463">
        <v>5.9744073034068035E-2</v>
      </c>
      <c r="L78" s="471"/>
      <c r="M78" s="464">
        <v>0.25785667577028121</v>
      </c>
      <c r="N78" s="465">
        <v>0.15444730802272058</v>
      </c>
      <c r="O78" s="465">
        <v>5.5262786731802389E-3</v>
      </c>
      <c r="P78" s="465">
        <v>3.8209536997858727E-3</v>
      </c>
      <c r="Q78" s="427"/>
      <c r="R78" s="461"/>
      <c r="S78" s="470"/>
      <c r="T78" s="463"/>
      <c r="U78" s="463"/>
      <c r="V78" s="463"/>
      <c r="W78" s="463"/>
      <c r="X78" s="463"/>
      <c r="Y78" s="463"/>
      <c r="Z78" s="463"/>
      <c r="AA78" s="471"/>
      <c r="AB78" s="463"/>
      <c r="AC78" s="464"/>
      <c r="AD78" s="465"/>
      <c r="AE78" s="465"/>
      <c r="AF78" s="465"/>
    </row>
    <row r="79" spans="2:32">
      <c r="B79" s="479" t="s">
        <v>236</v>
      </c>
      <c r="C79" s="480">
        <v>754986</v>
      </c>
      <c r="D79" s="481">
        <v>148656</v>
      </c>
      <c r="E79" s="481">
        <v>125311</v>
      </c>
      <c r="F79" s="481">
        <v>125745</v>
      </c>
      <c r="G79" s="481">
        <v>127932</v>
      </c>
      <c r="H79" s="481">
        <v>63841</v>
      </c>
      <c r="I79" s="481">
        <v>52920</v>
      </c>
      <c r="J79" s="481">
        <v>4393</v>
      </c>
      <c r="K79" s="481">
        <v>31442</v>
      </c>
      <c r="L79" s="481">
        <v>77484</v>
      </c>
      <c r="M79" s="482">
        <v>80653</v>
      </c>
      <c r="N79" s="483">
        <v>65617</v>
      </c>
      <c r="O79" s="483">
        <v>4161</v>
      </c>
      <c r="P79" s="483">
        <v>2717</v>
      </c>
      <c r="Q79" s="427"/>
      <c r="R79" s="479" t="s">
        <v>236</v>
      </c>
      <c r="S79" s="484">
        <v>9.709584018776507E-2</v>
      </c>
      <c r="T79" s="485">
        <v>0.44397804326767842</v>
      </c>
      <c r="U79" s="485">
        <v>0.40089856437184285</v>
      </c>
      <c r="V79" s="485">
        <v>0.39990456877013003</v>
      </c>
      <c r="W79" s="485">
        <v>0.39753931776256135</v>
      </c>
      <c r="X79" s="485">
        <v>0.46938487805642143</v>
      </c>
      <c r="Y79" s="485">
        <v>0.5806878306878307</v>
      </c>
      <c r="Z79" s="485">
        <v>0.458001365809242</v>
      </c>
      <c r="AA79" s="485">
        <v>0.29364772081978213</v>
      </c>
      <c r="AB79" s="485">
        <v>0.54099611983970486</v>
      </c>
      <c r="AC79" s="486">
        <v>0.68161134737703499</v>
      </c>
      <c r="AD79" s="484">
        <v>0.50051053842754167</v>
      </c>
      <c r="AE79" s="484">
        <v>0.46503244412400863</v>
      </c>
      <c r="AF79" s="484">
        <v>0.50901729849098265</v>
      </c>
    </row>
    <row r="80" spans="2:32">
      <c r="B80" s="487" t="s">
        <v>237</v>
      </c>
      <c r="C80" s="488"/>
      <c r="D80" s="489">
        <v>0.19689901534597992</v>
      </c>
      <c r="E80" s="489">
        <v>0.16597791217320587</v>
      </c>
      <c r="F80" s="489">
        <v>0.16655275726967123</v>
      </c>
      <c r="G80" s="489">
        <v>0.16944949972582274</v>
      </c>
      <c r="H80" s="489">
        <v>8.455918387890636E-2</v>
      </c>
      <c r="I80" s="489">
        <v>7.0094014988357406E-2</v>
      </c>
      <c r="J80" s="489">
        <v>5.8186509418717697E-3</v>
      </c>
      <c r="K80" s="489">
        <v>4.1645805352682037E-2</v>
      </c>
      <c r="L80" s="489">
        <v>0.10262971763714823</v>
      </c>
      <c r="M80" s="490">
        <v>0.10682714646364304</v>
      </c>
      <c r="N80" s="491">
        <v>8.691154537964943E-2</v>
      </c>
      <c r="O80" s="491">
        <v>5.5113604755584874E-3</v>
      </c>
      <c r="P80" s="491">
        <v>3.5987422283327106E-3</v>
      </c>
      <c r="Q80" s="427"/>
      <c r="R80" s="487" t="s">
        <v>237</v>
      </c>
      <c r="S80" s="488"/>
      <c r="T80" s="489"/>
      <c r="U80" s="489"/>
      <c r="V80" s="489"/>
      <c r="W80" s="489"/>
      <c r="X80" s="489"/>
      <c r="Y80" s="489"/>
      <c r="Z80" s="489"/>
      <c r="AA80" s="489"/>
      <c r="AB80" s="489"/>
      <c r="AC80" s="490"/>
      <c r="AD80" s="491"/>
      <c r="AE80" s="491"/>
      <c r="AF80" s="491"/>
    </row>
    <row r="81" spans="2:32">
      <c r="B81" s="467" t="s">
        <v>58</v>
      </c>
      <c r="C81" s="456">
        <v>39751</v>
      </c>
      <c r="D81" s="453">
        <v>5809</v>
      </c>
      <c r="E81" s="453">
        <v>5808</v>
      </c>
      <c r="F81" s="453">
        <v>5809</v>
      </c>
      <c r="G81" s="453">
        <v>5851</v>
      </c>
      <c r="H81" s="453">
        <v>3388</v>
      </c>
      <c r="I81" s="453">
        <v>2028</v>
      </c>
      <c r="J81" s="453">
        <v>68</v>
      </c>
      <c r="K81" s="453">
        <v>863</v>
      </c>
      <c r="L81" s="453">
        <v>4588</v>
      </c>
      <c r="M81" s="469" t="s">
        <v>131</v>
      </c>
      <c r="N81" s="456">
        <v>1358</v>
      </c>
      <c r="O81" s="456">
        <v>46</v>
      </c>
      <c r="P81" s="456">
        <v>35</v>
      </c>
      <c r="Q81" s="427"/>
      <c r="R81" s="467" t="s">
        <v>58</v>
      </c>
      <c r="S81" s="460">
        <v>9.6123367965585765E-2</v>
      </c>
      <c r="T81" s="458">
        <v>0.43949044585987262</v>
      </c>
      <c r="U81" s="458">
        <v>0.43956611570247933</v>
      </c>
      <c r="V81" s="458">
        <v>0.43949044585987262</v>
      </c>
      <c r="W81" s="458">
        <v>0.43975388822423517</v>
      </c>
      <c r="X81" s="458">
        <v>0.63724911452184174</v>
      </c>
      <c r="Y81" s="458">
        <v>0.64102564102564108</v>
      </c>
      <c r="Z81" s="458">
        <v>0.80882352941176472</v>
      </c>
      <c r="AA81" s="458">
        <v>0.42720139494333043</v>
      </c>
      <c r="AB81" s="458">
        <v>0.76940903823870221</v>
      </c>
      <c r="AC81" s="469" t="s">
        <v>131</v>
      </c>
      <c r="AD81" s="460">
        <v>0.75994108983799702</v>
      </c>
      <c r="AE81" s="460">
        <v>0.91304347826086951</v>
      </c>
      <c r="AF81" s="460">
        <v>0.94285714285714284</v>
      </c>
    </row>
    <row r="82" spans="2:32">
      <c r="B82" s="492"/>
      <c r="C82" s="447"/>
      <c r="D82" s="493">
        <v>0.14613468843551106</v>
      </c>
      <c r="E82" s="493">
        <v>0.1461095318356771</v>
      </c>
      <c r="F82" s="493">
        <v>0.14613468843551106</v>
      </c>
      <c r="G82" s="493">
        <v>0.14719126562853765</v>
      </c>
      <c r="H82" s="493">
        <v>8.5230560237478298E-2</v>
      </c>
      <c r="I82" s="493">
        <v>5.1017584463283944E-2</v>
      </c>
      <c r="J82" s="493">
        <v>1.7106487887097179E-3</v>
      </c>
      <c r="K82" s="493">
        <v>2.1710145656713038E-2</v>
      </c>
      <c r="L82" s="493">
        <v>0.11541848003823803</v>
      </c>
      <c r="M82" s="494"/>
      <c r="N82" s="495">
        <v>3.416266257452643E-2</v>
      </c>
      <c r="O82" s="495">
        <v>1.1572035923624563E-3</v>
      </c>
      <c r="P82" s="495">
        <v>8.8048099418882545E-4</v>
      </c>
      <c r="Q82" s="427"/>
      <c r="R82" s="492"/>
      <c r="S82" s="447"/>
      <c r="T82" s="493"/>
      <c r="U82" s="493"/>
      <c r="V82" s="493"/>
      <c r="W82" s="493"/>
      <c r="X82" s="493"/>
      <c r="Y82" s="493"/>
      <c r="Z82" s="493"/>
      <c r="AA82" s="493"/>
      <c r="AB82" s="493"/>
      <c r="AC82" s="494"/>
      <c r="AD82" s="495"/>
      <c r="AE82" s="495"/>
      <c r="AF82" s="495"/>
    </row>
    <row r="83" spans="2:32">
      <c r="B83" s="479" t="s">
        <v>238</v>
      </c>
      <c r="C83" s="496">
        <v>794737</v>
      </c>
      <c r="D83" s="497">
        <v>154465</v>
      </c>
      <c r="E83" s="498">
        <v>131119</v>
      </c>
      <c r="F83" s="498">
        <v>131554</v>
      </c>
      <c r="G83" s="498">
        <v>133783</v>
      </c>
      <c r="H83" s="498">
        <v>67229</v>
      </c>
      <c r="I83" s="498">
        <v>54948</v>
      </c>
      <c r="J83" s="498">
        <v>4461</v>
      </c>
      <c r="K83" s="498">
        <v>32305</v>
      </c>
      <c r="L83" s="498">
        <v>82072</v>
      </c>
      <c r="M83" s="499">
        <v>80653</v>
      </c>
      <c r="N83" s="500">
        <v>66975</v>
      </c>
      <c r="O83" s="500">
        <v>4207</v>
      </c>
      <c r="P83" s="500">
        <v>2752</v>
      </c>
      <c r="Q83" s="427"/>
      <c r="R83" s="479" t="s">
        <v>238</v>
      </c>
      <c r="S83" s="501">
        <v>9.7047199262145847E-2</v>
      </c>
      <c r="T83" s="502">
        <v>0.44380927718253327</v>
      </c>
      <c r="U83" s="503">
        <v>0.40261136829902605</v>
      </c>
      <c r="V83" s="503">
        <v>0.40165255332411026</v>
      </c>
      <c r="W83" s="503">
        <v>0.39938557215789749</v>
      </c>
      <c r="X83" s="503">
        <v>0.4778443826324949</v>
      </c>
      <c r="Y83" s="503">
        <v>0.5829147557690908</v>
      </c>
      <c r="Z83" s="503">
        <v>0.46334902488231339</v>
      </c>
      <c r="AA83" s="503">
        <v>0.30111365630178377</v>
      </c>
      <c r="AB83" s="503">
        <v>0.54709797245008518</v>
      </c>
      <c r="AC83" s="504">
        <v>0.68161134737703499</v>
      </c>
      <c r="AD83" s="505">
        <v>0.5057708100037327</v>
      </c>
      <c r="AE83" s="505">
        <v>0.46993106726883765</v>
      </c>
      <c r="AF83" s="505">
        <v>0.51453488372093026</v>
      </c>
    </row>
    <row r="84" spans="2:32" ht="13.8" thickBot="1">
      <c r="B84" s="506"/>
      <c r="C84" s="507"/>
      <c r="D84" s="508">
        <v>0.19435989516028573</v>
      </c>
      <c r="E84" s="508">
        <v>0.16498413940712461</v>
      </c>
      <c r="F84" s="508">
        <v>0.1655314902917569</v>
      </c>
      <c r="G84" s="508">
        <v>0.16833619172128642</v>
      </c>
      <c r="H84" s="508">
        <v>8.4592764650444116E-2</v>
      </c>
      <c r="I84" s="508">
        <v>6.9139853813274074E-2</v>
      </c>
      <c r="J84" s="508">
        <v>5.6131776927461534E-3</v>
      </c>
      <c r="K84" s="508">
        <v>4.0648667420794551E-2</v>
      </c>
      <c r="L84" s="508">
        <v>0.10326938345641389</v>
      </c>
      <c r="M84" s="509">
        <v>0.10148388712240654</v>
      </c>
      <c r="N84" s="510">
        <v>8.4273162064934695E-2</v>
      </c>
      <c r="O84" s="510">
        <v>5.2935751072367334E-3</v>
      </c>
      <c r="P84" s="510">
        <v>3.4627807689839533E-3</v>
      </c>
      <c r="Q84" s="427"/>
      <c r="R84" s="506"/>
      <c r="S84" s="507"/>
      <c r="T84" s="508"/>
      <c r="U84" s="508"/>
      <c r="V84" s="508"/>
      <c r="W84" s="508"/>
      <c r="X84" s="508"/>
      <c r="Y84" s="508"/>
      <c r="Z84" s="508"/>
      <c r="AA84" s="508"/>
      <c r="AB84" s="508"/>
      <c r="AC84" s="509"/>
      <c r="AD84" s="510"/>
      <c r="AE84" s="510"/>
      <c r="AF84" s="510"/>
    </row>
    <row r="85" spans="2:32" ht="15">
      <c r="B85" s="427"/>
      <c r="C85" s="427"/>
      <c r="D85" s="427"/>
      <c r="E85" s="427"/>
      <c r="F85" s="427"/>
      <c r="G85" s="427"/>
      <c r="H85" s="427"/>
      <c r="I85" s="427"/>
      <c r="J85" s="427"/>
      <c r="K85" s="433"/>
      <c r="L85" s="427"/>
      <c r="M85" s="433"/>
      <c r="N85" s="433"/>
      <c r="O85" s="433"/>
      <c r="P85" s="433"/>
      <c r="Q85" s="427"/>
      <c r="R85" s="427"/>
      <c r="S85" s="427"/>
      <c r="T85" s="427"/>
      <c r="U85" s="427"/>
      <c r="V85" s="427"/>
      <c r="W85" s="427"/>
      <c r="X85" s="427"/>
      <c r="Y85" s="427"/>
      <c r="Z85" s="427"/>
      <c r="AA85" s="427"/>
      <c r="AB85" s="433"/>
      <c r="AC85" s="433"/>
      <c r="AD85" s="433"/>
      <c r="AE85" s="433"/>
      <c r="AF85" s="433"/>
    </row>
    <row r="86" spans="2:32" ht="15">
      <c r="B86" s="431" t="s">
        <v>239</v>
      </c>
      <c r="C86" s="427"/>
      <c r="D86" s="427"/>
      <c r="E86" s="427"/>
      <c r="F86" s="427"/>
      <c r="G86" s="427"/>
      <c r="H86" s="427"/>
      <c r="I86" s="427"/>
      <c r="J86" s="427"/>
      <c r="K86" s="433"/>
      <c r="L86" s="427"/>
      <c r="M86" s="433"/>
      <c r="N86" s="433"/>
      <c r="O86" s="433"/>
      <c r="P86" s="433"/>
      <c r="Q86" s="427"/>
      <c r="R86" s="431"/>
      <c r="S86" s="427"/>
      <c r="T86" s="427"/>
      <c r="U86" s="427"/>
      <c r="V86" s="427"/>
      <c r="W86" s="427"/>
      <c r="X86" s="427"/>
      <c r="Y86" s="427"/>
      <c r="Z86" s="427"/>
      <c r="AA86" s="427"/>
      <c r="AB86" s="433"/>
      <c r="AC86" s="433"/>
      <c r="AD86" s="433"/>
      <c r="AE86" s="433"/>
      <c r="AF86" s="433"/>
    </row>
    <row r="87" spans="2:32">
      <c r="B87" s="42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427"/>
      <c r="O87" s="427"/>
      <c r="P87" s="427"/>
      <c r="Q87" s="427"/>
      <c r="R87" s="427"/>
      <c r="S87" s="427"/>
      <c r="T87" s="427"/>
      <c r="U87" s="427"/>
      <c r="V87" s="427"/>
      <c r="W87" s="427"/>
      <c r="X87" s="427"/>
      <c r="Y87" s="427"/>
      <c r="Z87" s="427"/>
      <c r="AA87" s="427"/>
      <c r="AB87" s="427"/>
      <c r="AC87" s="427"/>
      <c r="AD87" s="427"/>
      <c r="AE87" s="427"/>
      <c r="AF87" s="427"/>
    </row>
    <row r="88" spans="2:32" ht="15">
      <c r="B88" s="432" t="s">
        <v>209</v>
      </c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433"/>
      <c r="O88" s="433"/>
      <c r="P88" s="433"/>
      <c r="Q88" s="433"/>
      <c r="R88" s="432" t="s">
        <v>210</v>
      </c>
      <c r="S88" s="433"/>
      <c r="T88" s="433"/>
      <c r="U88" s="433"/>
      <c r="V88" s="433"/>
      <c r="W88" s="433"/>
      <c r="X88" s="433"/>
      <c r="Y88" s="433"/>
      <c r="Z88" s="433"/>
      <c r="AA88" s="433"/>
      <c r="AB88" s="433"/>
      <c r="AC88" s="433"/>
      <c r="AD88" s="433"/>
      <c r="AE88" s="433"/>
      <c r="AF88" s="433"/>
    </row>
    <row r="89" spans="2:32" ht="15">
      <c r="B89" s="427" t="s">
        <v>211</v>
      </c>
      <c r="C89" s="427" t="s">
        <v>212</v>
      </c>
      <c r="D89" s="427"/>
      <c r="E89" s="427"/>
      <c r="F89" s="427"/>
      <c r="G89" s="427"/>
      <c r="H89" s="427"/>
      <c r="I89" s="427"/>
      <c r="J89" s="427"/>
      <c r="K89" s="433"/>
      <c r="L89" s="433"/>
      <c r="M89" s="433"/>
      <c r="N89" s="433"/>
      <c r="O89" s="433"/>
      <c r="P89" s="433"/>
      <c r="Q89" s="433"/>
      <c r="R89" s="427" t="s">
        <v>211</v>
      </c>
      <c r="S89" s="427" t="s">
        <v>212</v>
      </c>
      <c r="T89" s="427"/>
      <c r="U89" s="427"/>
      <c r="V89" s="427"/>
      <c r="W89" s="427"/>
      <c r="X89" s="427"/>
      <c r="Y89" s="427"/>
      <c r="Z89" s="427"/>
      <c r="AA89" s="433"/>
      <c r="AB89" s="433"/>
      <c r="AC89" s="433"/>
      <c r="AD89" s="433"/>
      <c r="AE89" s="433"/>
      <c r="AF89" s="433"/>
    </row>
    <row r="90" spans="2:32" ht="15">
      <c r="B90" s="430" t="s">
        <v>213</v>
      </c>
      <c r="C90" s="430"/>
      <c r="D90" s="430">
        <v>1998</v>
      </c>
      <c r="E90" s="431"/>
      <c r="F90" s="431"/>
      <c r="G90" s="431"/>
      <c r="H90" s="431"/>
      <c r="I90" s="431"/>
      <c r="J90" s="431"/>
      <c r="K90" s="433"/>
      <c r="L90" s="433"/>
      <c r="M90" s="433"/>
      <c r="N90" s="433"/>
      <c r="O90" s="433"/>
      <c r="P90" s="433"/>
      <c r="Q90" s="433"/>
      <c r="R90" s="430" t="s">
        <v>213</v>
      </c>
      <c r="S90" s="430"/>
      <c r="T90" s="430">
        <v>1998</v>
      </c>
      <c r="U90" s="431"/>
      <c r="V90" s="431"/>
      <c r="W90" s="431"/>
      <c r="X90" s="431"/>
      <c r="Y90" s="431"/>
      <c r="Z90" s="431"/>
      <c r="AA90" s="433"/>
      <c r="AB90" s="433"/>
      <c r="AC90" s="433"/>
      <c r="AD90" s="433"/>
      <c r="AE90" s="433"/>
      <c r="AF90" s="433"/>
    </row>
    <row r="91" spans="2:32" ht="15.6" thickBot="1">
      <c r="B91" s="427"/>
      <c r="C91" s="427"/>
      <c r="D91" s="427"/>
      <c r="E91" s="427"/>
      <c r="F91" s="427"/>
      <c r="G91" s="427"/>
      <c r="H91" s="427"/>
      <c r="I91" s="427"/>
      <c r="J91" s="427"/>
      <c r="K91" s="433"/>
      <c r="L91" s="433"/>
      <c r="M91" s="433"/>
      <c r="N91" s="433"/>
      <c r="O91" s="433"/>
      <c r="P91" s="433"/>
      <c r="Q91" s="433"/>
      <c r="R91" s="427"/>
      <c r="S91" s="427"/>
      <c r="T91" s="427"/>
      <c r="U91" s="427"/>
      <c r="V91" s="427"/>
      <c r="W91" s="427"/>
      <c r="X91" s="427"/>
      <c r="Y91" s="427"/>
      <c r="Z91" s="427"/>
      <c r="AA91" s="433"/>
      <c r="AB91" s="433"/>
      <c r="AC91" s="433"/>
      <c r="AD91" s="433"/>
      <c r="AE91" s="433"/>
      <c r="AF91" s="433"/>
    </row>
    <row r="92" spans="2:32">
      <c r="B92" s="434" t="s">
        <v>214</v>
      </c>
      <c r="C92" s="435" t="s">
        <v>215</v>
      </c>
      <c r="D92" s="436"/>
      <c r="E92" s="436"/>
      <c r="F92" s="436"/>
      <c r="G92" s="436"/>
      <c r="H92" s="436" t="s">
        <v>216</v>
      </c>
      <c r="I92" s="436"/>
      <c r="J92" s="436"/>
      <c r="K92" s="436"/>
      <c r="L92" s="436"/>
      <c r="M92" s="436"/>
      <c r="N92" s="434" t="s">
        <v>217</v>
      </c>
      <c r="O92" s="434" t="s">
        <v>218</v>
      </c>
      <c r="P92" s="434" t="s">
        <v>299</v>
      </c>
      <c r="Q92" s="427"/>
      <c r="R92" s="434" t="s">
        <v>214</v>
      </c>
      <c r="S92" s="435" t="s">
        <v>215</v>
      </c>
      <c r="T92" s="436"/>
      <c r="U92" s="436"/>
      <c r="V92" s="436"/>
      <c r="W92" s="436"/>
      <c r="X92" s="436" t="s">
        <v>216</v>
      </c>
      <c r="Y92" s="436"/>
      <c r="Z92" s="436"/>
      <c r="AA92" s="436"/>
      <c r="AB92" s="436"/>
      <c r="AC92" s="436"/>
      <c r="AD92" s="434" t="s">
        <v>217</v>
      </c>
      <c r="AE92" s="434" t="s">
        <v>218</v>
      </c>
      <c r="AF92" s="434" t="s">
        <v>299</v>
      </c>
    </row>
    <row r="93" spans="2:32">
      <c r="B93" s="437" t="s">
        <v>219</v>
      </c>
      <c r="C93" s="438" t="s">
        <v>220</v>
      </c>
      <c r="D93" s="439"/>
      <c r="E93" s="439"/>
      <c r="F93" s="439"/>
      <c r="G93" s="439"/>
      <c r="H93" s="440" t="s">
        <v>221</v>
      </c>
      <c r="I93" s="439"/>
      <c r="J93" s="439"/>
      <c r="K93" s="439"/>
      <c r="L93" s="439"/>
      <c r="M93" s="439"/>
      <c r="N93" s="441" t="s">
        <v>222</v>
      </c>
      <c r="O93" s="441" t="s">
        <v>222</v>
      </c>
      <c r="P93" s="441" t="s">
        <v>222</v>
      </c>
      <c r="Q93" s="427"/>
      <c r="R93" s="437" t="s">
        <v>219</v>
      </c>
      <c r="S93" s="438" t="s">
        <v>220</v>
      </c>
      <c r="T93" s="439"/>
      <c r="U93" s="439"/>
      <c r="V93" s="439"/>
      <c r="W93" s="439"/>
      <c r="X93" s="440" t="s">
        <v>221</v>
      </c>
      <c r="Y93" s="439"/>
      <c r="Z93" s="439"/>
      <c r="AA93" s="439"/>
      <c r="AB93" s="439"/>
      <c r="AC93" s="439"/>
      <c r="AD93" s="441" t="s">
        <v>222</v>
      </c>
      <c r="AE93" s="441" t="s">
        <v>222</v>
      </c>
      <c r="AF93" s="441" t="s">
        <v>222</v>
      </c>
    </row>
    <row r="94" spans="2:32">
      <c r="B94" s="442" t="s">
        <v>223</v>
      </c>
      <c r="C94" s="438" t="s">
        <v>183</v>
      </c>
      <c r="D94" s="443" t="s">
        <v>224</v>
      </c>
      <c r="E94" s="443" t="s">
        <v>225</v>
      </c>
      <c r="F94" s="443" t="s">
        <v>226</v>
      </c>
      <c r="G94" s="443" t="s">
        <v>300</v>
      </c>
      <c r="H94" s="444"/>
      <c r="I94" s="444"/>
      <c r="J94" s="444"/>
      <c r="K94" s="444"/>
      <c r="L94" s="444"/>
      <c r="M94" s="445" t="s">
        <v>45</v>
      </c>
      <c r="N94" s="437" t="s">
        <v>228</v>
      </c>
      <c r="O94" s="437" t="s">
        <v>229</v>
      </c>
      <c r="P94" s="437" t="s">
        <v>229</v>
      </c>
      <c r="Q94" s="427"/>
      <c r="R94" s="442" t="s">
        <v>223</v>
      </c>
      <c r="S94" s="438" t="s">
        <v>183</v>
      </c>
      <c r="T94" s="443" t="s">
        <v>224</v>
      </c>
      <c r="U94" s="443" t="s">
        <v>225</v>
      </c>
      <c r="V94" s="443" t="s">
        <v>226</v>
      </c>
      <c r="W94" s="443" t="s">
        <v>227</v>
      </c>
      <c r="X94" s="444"/>
      <c r="Y94" s="444"/>
      <c r="Z94" s="444"/>
      <c r="AA94" s="444"/>
      <c r="AB94" s="444"/>
      <c r="AC94" s="445" t="s">
        <v>45</v>
      </c>
      <c r="AD94" s="437" t="s">
        <v>228</v>
      </c>
      <c r="AE94" s="437" t="s">
        <v>229</v>
      </c>
      <c r="AF94" s="437" t="s">
        <v>229</v>
      </c>
    </row>
    <row r="95" spans="2:32">
      <c r="B95" s="446"/>
      <c r="C95" s="447"/>
      <c r="D95" s="448" t="s">
        <v>230</v>
      </c>
      <c r="E95" s="448" t="s">
        <v>231</v>
      </c>
      <c r="F95" s="448" t="s">
        <v>232</v>
      </c>
      <c r="G95" s="448" t="s">
        <v>232</v>
      </c>
      <c r="H95" s="449" t="s">
        <v>174</v>
      </c>
      <c r="I95" s="449" t="s">
        <v>184</v>
      </c>
      <c r="J95" s="448" t="s">
        <v>298</v>
      </c>
      <c r="K95" s="448" t="s">
        <v>186</v>
      </c>
      <c r="L95" s="448" t="s">
        <v>187</v>
      </c>
      <c r="M95" s="440" t="s">
        <v>234</v>
      </c>
      <c r="N95" s="450" t="s">
        <v>318</v>
      </c>
      <c r="O95" s="450" t="s">
        <v>319</v>
      </c>
      <c r="P95" s="450" t="s">
        <v>301</v>
      </c>
      <c r="Q95" s="427"/>
      <c r="R95" s="446"/>
      <c r="S95" s="447"/>
      <c r="T95" s="448" t="s">
        <v>230</v>
      </c>
      <c r="U95" s="448" t="s">
        <v>231</v>
      </c>
      <c r="V95" s="448" t="s">
        <v>232</v>
      </c>
      <c r="W95" s="448" t="s">
        <v>232</v>
      </c>
      <c r="X95" s="449" t="s">
        <v>190</v>
      </c>
      <c r="Y95" s="449" t="s">
        <v>184</v>
      </c>
      <c r="Z95" s="448" t="s">
        <v>233</v>
      </c>
      <c r="AA95" s="448" t="s">
        <v>187</v>
      </c>
      <c r="AB95" s="448" t="s">
        <v>192</v>
      </c>
      <c r="AC95" s="440" t="s">
        <v>234</v>
      </c>
      <c r="AD95" s="450" t="s">
        <v>318</v>
      </c>
      <c r="AE95" s="450" t="s">
        <v>319</v>
      </c>
      <c r="AF95" s="450" t="s">
        <v>301</v>
      </c>
    </row>
    <row r="96" spans="2:32">
      <c r="B96" s="451" t="s">
        <v>174</v>
      </c>
      <c r="C96" s="452">
        <v>148090</v>
      </c>
      <c r="D96" s="453">
        <v>46949</v>
      </c>
      <c r="E96" s="453">
        <v>38006</v>
      </c>
      <c r="F96" s="453">
        <v>38077</v>
      </c>
      <c r="G96" s="453">
        <v>38841</v>
      </c>
      <c r="H96" s="454" t="s">
        <v>131</v>
      </c>
      <c r="I96" s="453">
        <v>23695</v>
      </c>
      <c r="J96" s="453">
        <v>1408</v>
      </c>
      <c r="K96" s="453">
        <v>10032</v>
      </c>
      <c r="L96" s="453">
        <v>33333</v>
      </c>
      <c r="M96" s="455">
        <v>28969</v>
      </c>
      <c r="N96" s="456">
        <v>19018</v>
      </c>
      <c r="O96" s="456">
        <v>1052</v>
      </c>
      <c r="P96" s="456">
        <v>623</v>
      </c>
      <c r="Q96" s="427"/>
      <c r="R96" s="451" t="s">
        <v>190</v>
      </c>
      <c r="S96" s="457">
        <v>0.22029171449794044</v>
      </c>
      <c r="T96" s="458">
        <v>0.60633879315853367</v>
      </c>
      <c r="U96" s="458">
        <v>0.54936062726937851</v>
      </c>
      <c r="V96" s="458">
        <v>0.54838879113375527</v>
      </c>
      <c r="W96" s="458">
        <v>0.54923920599366649</v>
      </c>
      <c r="X96" s="454" t="s">
        <v>131</v>
      </c>
      <c r="Y96" s="458">
        <v>0.63680101287191393</v>
      </c>
      <c r="Z96" s="458">
        <v>0.15269886363636365</v>
      </c>
      <c r="AA96" s="458">
        <v>0.5383853838538385</v>
      </c>
      <c r="AB96" s="458">
        <v>0.7654505582137161</v>
      </c>
      <c r="AC96" s="459">
        <v>0.7950567848389658</v>
      </c>
      <c r="AD96" s="460">
        <v>0.63918393101272475</v>
      </c>
      <c r="AE96" s="460">
        <v>0.19106463878326996</v>
      </c>
      <c r="AF96" s="460">
        <v>0.2857142857142857</v>
      </c>
    </row>
    <row r="97" spans="2:32">
      <c r="B97" s="461"/>
      <c r="C97" s="462"/>
      <c r="D97" s="463">
        <v>0.31703018434735636</v>
      </c>
      <c r="E97" s="463">
        <v>0.25664123168343572</v>
      </c>
      <c r="F97" s="463">
        <v>0.2571206698629212</v>
      </c>
      <c r="G97" s="463">
        <v>0.26227969478020124</v>
      </c>
      <c r="H97" s="463"/>
      <c r="I97" s="463">
        <v>0.16000405159024916</v>
      </c>
      <c r="J97" s="463">
        <v>9.5077317847255052E-3</v>
      </c>
      <c r="K97" s="463">
        <v>6.774258896616922E-2</v>
      </c>
      <c r="L97" s="463">
        <v>0.22508609629279491</v>
      </c>
      <c r="M97" s="464">
        <v>0.19561752988047809</v>
      </c>
      <c r="N97" s="465">
        <v>0.12842190559794719</v>
      </c>
      <c r="O97" s="465">
        <v>7.1037882368829765E-3</v>
      </c>
      <c r="P97" s="465">
        <v>4.2069012087244248E-3</v>
      </c>
      <c r="Q97" s="427"/>
      <c r="R97" s="461"/>
      <c r="S97" s="462"/>
      <c r="T97" s="463"/>
      <c r="U97" s="463"/>
      <c r="V97" s="463"/>
      <c r="W97" s="463"/>
      <c r="X97" s="463"/>
      <c r="Y97" s="463"/>
      <c r="Z97" s="463"/>
      <c r="AA97" s="463"/>
      <c r="AB97" s="463"/>
      <c r="AC97" s="464"/>
      <c r="AD97" s="465"/>
      <c r="AE97" s="465"/>
      <c r="AF97" s="465"/>
    </row>
    <row r="98" spans="2:32">
      <c r="B98" s="451" t="s">
        <v>184</v>
      </c>
      <c r="C98" s="456">
        <v>365368</v>
      </c>
      <c r="D98" s="453">
        <v>48580</v>
      </c>
      <c r="E98" s="453">
        <v>45917</v>
      </c>
      <c r="F98" s="453">
        <v>46594</v>
      </c>
      <c r="G98" s="453">
        <v>47329</v>
      </c>
      <c r="H98" s="453">
        <v>26163</v>
      </c>
      <c r="I98" s="466" t="s">
        <v>131</v>
      </c>
      <c r="J98" s="453">
        <v>5003</v>
      </c>
      <c r="K98" s="453">
        <v>10586</v>
      </c>
      <c r="L98" s="453">
        <v>42416</v>
      </c>
      <c r="M98" s="455">
        <v>13948</v>
      </c>
      <c r="N98" s="456">
        <v>22662</v>
      </c>
      <c r="O98" s="456">
        <v>2540</v>
      </c>
      <c r="P98" s="456">
        <v>1378</v>
      </c>
      <c r="Q98" s="427"/>
      <c r="R98" s="451" t="s">
        <v>184</v>
      </c>
      <c r="S98" s="460">
        <v>2.7862319633903353E-2</v>
      </c>
      <c r="T98" s="458">
        <v>0.19318649650061753</v>
      </c>
      <c r="U98" s="458">
        <v>0.18812204630093429</v>
      </c>
      <c r="V98" s="458">
        <v>0.1857964544791175</v>
      </c>
      <c r="W98" s="458">
        <v>0.18529865410213611</v>
      </c>
      <c r="X98" s="458">
        <v>0.28895768833849328</v>
      </c>
      <c r="Y98" s="466" t="s">
        <v>131</v>
      </c>
      <c r="Z98" s="458">
        <v>5.6566060363781728E-2</v>
      </c>
      <c r="AA98" s="458">
        <v>0.17674933987174651</v>
      </c>
      <c r="AB98" s="458">
        <v>0.38550916304553184</v>
      </c>
      <c r="AC98" s="459">
        <v>0.40292515055921996</v>
      </c>
      <c r="AD98" s="460">
        <v>0.2832494925425823</v>
      </c>
      <c r="AE98" s="460">
        <v>9.3307086614173224E-2</v>
      </c>
      <c r="AF98" s="460">
        <v>0.12264150943396226</v>
      </c>
    </row>
    <row r="99" spans="2:32">
      <c r="B99" s="461"/>
      <c r="C99" s="462"/>
      <c r="D99" s="463">
        <v>0.13296183573821463</v>
      </c>
      <c r="E99" s="463">
        <v>0.12567329377504324</v>
      </c>
      <c r="F99" s="463">
        <v>0.12752622013969478</v>
      </c>
      <c r="G99" s="463">
        <v>0.12953789056512885</v>
      </c>
      <c r="H99" s="463">
        <v>7.16072562457577E-2</v>
      </c>
      <c r="I99" s="463"/>
      <c r="J99" s="463">
        <v>1.3693043725777846E-2</v>
      </c>
      <c r="K99" s="463">
        <v>2.8973528059381227E-2</v>
      </c>
      <c r="L99" s="463">
        <v>0.1160911738302205</v>
      </c>
      <c r="M99" s="464">
        <v>3.8175209651638897E-2</v>
      </c>
      <c r="N99" s="465">
        <v>6.2025136300934945E-2</v>
      </c>
      <c r="O99" s="465">
        <v>6.951895075649756E-3</v>
      </c>
      <c r="P99" s="465">
        <v>3.7715399268682536E-3</v>
      </c>
      <c r="Q99" s="427"/>
      <c r="R99" s="461"/>
      <c r="S99" s="462"/>
      <c r="T99" s="463"/>
      <c r="U99" s="463"/>
      <c r="V99" s="463"/>
      <c r="W99" s="463"/>
      <c r="X99" s="463"/>
      <c r="Y99" s="463"/>
      <c r="Z99" s="463"/>
      <c r="AA99" s="463"/>
      <c r="AB99" s="463"/>
      <c r="AC99" s="464"/>
      <c r="AD99" s="465"/>
      <c r="AE99" s="465"/>
      <c r="AF99" s="465"/>
    </row>
    <row r="100" spans="2:32">
      <c r="B100" s="467" t="s">
        <v>298</v>
      </c>
      <c r="C100" s="456">
        <v>50508</v>
      </c>
      <c r="D100" s="453">
        <v>5421</v>
      </c>
      <c r="E100" s="453">
        <v>5085</v>
      </c>
      <c r="F100" s="453">
        <v>5085</v>
      </c>
      <c r="G100" s="453">
        <v>5226</v>
      </c>
      <c r="H100" s="453">
        <v>1811</v>
      </c>
      <c r="I100" s="453">
        <v>3059</v>
      </c>
      <c r="J100" s="454" t="s">
        <v>131</v>
      </c>
      <c r="K100" s="453">
        <v>1744</v>
      </c>
      <c r="L100" s="453">
        <v>4258</v>
      </c>
      <c r="M100" s="455">
        <v>1792</v>
      </c>
      <c r="N100" s="456">
        <v>1129</v>
      </c>
      <c r="O100" s="456">
        <v>1129</v>
      </c>
      <c r="P100" s="456">
        <v>699</v>
      </c>
      <c r="Q100" s="427"/>
      <c r="R100" s="467" t="s">
        <v>233</v>
      </c>
      <c r="S100" s="460">
        <v>2.0076027559990498E-2</v>
      </c>
      <c r="T100" s="458">
        <v>0.16620549714074895</v>
      </c>
      <c r="U100" s="458">
        <v>0.14473942969518191</v>
      </c>
      <c r="V100" s="458">
        <v>0.14473942969518191</v>
      </c>
      <c r="W100" s="458">
        <v>0.14389590508993494</v>
      </c>
      <c r="X100" s="458">
        <v>0.31971286581998898</v>
      </c>
      <c r="Y100" s="458">
        <v>0.17260542661000328</v>
      </c>
      <c r="Z100" s="454" t="s">
        <v>131</v>
      </c>
      <c r="AA100" s="458">
        <v>0.13973696571160169</v>
      </c>
      <c r="AB100" s="458">
        <v>0.29873853211009177</v>
      </c>
      <c r="AC100" s="459">
        <v>0.3978794642857143</v>
      </c>
      <c r="AD100" s="460">
        <v>0.33126660761736049</v>
      </c>
      <c r="AE100" s="460">
        <v>0.33126660761736049</v>
      </c>
      <c r="AF100" s="460">
        <v>0.42489270386266093</v>
      </c>
    </row>
    <row r="101" spans="2:32">
      <c r="B101" s="461"/>
      <c r="C101" s="462"/>
      <c r="D101" s="463">
        <v>0.1073295319553338</v>
      </c>
      <c r="E101" s="463">
        <v>0.10067712045616536</v>
      </c>
      <c r="F101" s="463">
        <v>0.10067712045616536</v>
      </c>
      <c r="G101" s="463">
        <v>0.1034687574245664</v>
      </c>
      <c r="H101" s="463">
        <v>3.5855706026768033E-2</v>
      </c>
      <c r="I101" s="463">
        <v>6.0564663023679417E-2</v>
      </c>
      <c r="J101" s="468"/>
      <c r="K101" s="463">
        <v>3.4529183495683853E-2</v>
      </c>
      <c r="L101" s="463">
        <v>8.4303476676962072E-2</v>
      </c>
      <c r="M101" s="464">
        <v>3.5479527995565058E-2</v>
      </c>
      <c r="N101" s="465">
        <v>2.2352894590955887E-2</v>
      </c>
      <c r="O101" s="465">
        <v>2.2352894590955887E-2</v>
      </c>
      <c r="P101" s="465">
        <v>1.3839391779520076E-2</v>
      </c>
      <c r="Q101" s="427"/>
      <c r="R101" s="461"/>
      <c r="S101" s="462"/>
      <c r="T101" s="463"/>
      <c r="U101" s="463"/>
      <c r="V101" s="463"/>
      <c r="W101" s="463"/>
      <c r="X101" s="463"/>
      <c r="Y101" s="463"/>
      <c r="Z101" s="468"/>
      <c r="AA101" s="463"/>
      <c r="AB101" s="463"/>
      <c r="AC101" s="464"/>
      <c r="AD101" s="465"/>
      <c r="AE101" s="465"/>
      <c r="AF101" s="465"/>
    </row>
    <row r="102" spans="2:32">
      <c r="B102" s="467" t="s">
        <v>186</v>
      </c>
      <c r="C102" s="456">
        <v>52701</v>
      </c>
      <c r="D102" s="453">
        <v>652</v>
      </c>
      <c r="E102" s="453">
        <v>476</v>
      </c>
      <c r="F102" s="453">
        <v>477</v>
      </c>
      <c r="G102" s="453">
        <v>477</v>
      </c>
      <c r="H102" s="453">
        <v>321</v>
      </c>
      <c r="I102" s="453">
        <v>202</v>
      </c>
      <c r="J102" s="453">
        <v>23</v>
      </c>
      <c r="K102" s="469" t="s">
        <v>131</v>
      </c>
      <c r="L102" s="453">
        <v>331</v>
      </c>
      <c r="M102" s="472">
        <v>407</v>
      </c>
      <c r="N102" s="456">
        <v>121</v>
      </c>
      <c r="O102" s="456">
        <v>7</v>
      </c>
      <c r="P102" s="456">
        <v>7</v>
      </c>
      <c r="Q102" s="427"/>
      <c r="R102" s="467" t="s">
        <v>192</v>
      </c>
      <c r="S102" s="460">
        <v>6.4514904840515357E-3</v>
      </c>
      <c r="T102" s="458">
        <v>0.42638036809815949</v>
      </c>
      <c r="U102" s="458">
        <v>0.27521008403361347</v>
      </c>
      <c r="V102" s="458">
        <v>0.27463312368972748</v>
      </c>
      <c r="W102" s="458">
        <v>0.27463312368972748</v>
      </c>
      <c r="X102" s="458">
        <v>0.28660436137071649</v>
      </c>
      <c r="Y102" s="458">
        <v>0.37128712871287128</v>
      </c>
      <c r="Z102" s="458">
        <v>0.13043478260869565</v>
      </c>
      <c r="AA102" s="458">
        <v>0.29607250755287007</v>
      </c>
      <c r="AB102" s="469" t="s">
        <v>131</v>
      </c>
      <c r="AC102" s="459">
        <v>0.6609336609336609</v>
      </c>
      <c r="AD102" s="460">
        <v>0.43801652892561982</v>
      </c>
      <c r="AE102" s="460">
        <v>0.2857142857142857</v>
      </c>
      <c r="AF102" s="460">
        <v>0.2857142857142857</v>
      </c>
    </row>
    <row r="103" spans="2:32" ht="13.2" customHeight="1">
      <c r="B103" s="473"/>
      <c r="C103" s="478"/>
      <c r="D103" s="475">
        <v>1.2371681751769417E-2</v>
      </c>
      <c r="E103" s="475">
        <v>9.032086677672151E-3</v>
      </c>
      <c r="F103" s="475">
        <v>9.0510616496840661E-3</v>
      </c>
      <c r="G103" s="475">
        <v>9.0510616496840661E-3</v>
      </c>
      <c r="H103" s="475">
        <v>6.0909660158251265E-3</v>
      </c>
      <c r="I103" s="475">
        <v>3.8329443464070892E-3</v>
      </c>
      <c r="J103" s="475">
        <v>4.3642435627407451E-4</v>
      </c>
      <c r="K103" s="475"/>
      <c r="L103" s="475">
        <v>6.2807157359442891E-3</v>
      </c>
      <c r="M103" s="476">
        <v>7.7228136088499273E-3</v>
      </c>
      <c r="N103" s="477">
        <v>2.2959716134418702E-3</v>
      </c>
      <c r="O103" s="477">
        <v>1.3282480408341398E-4</v>
      </c>
      <c r="P103" s="477">
        <v>1.3282480408341398E-4</v>
      </c>
      <c r="Q103" s="427"/>
      <c r="R103" s="473"/>
      <c r="S103" s="478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6"/>
      <c r="AD103" s="477"/>
      <c r="AE103" s="477"/>
      <c r="AF103" s="477"/>
    </row>
    <row r="104" spans="2:32">
      <c r="B104" s="467" t="s">
        <v>187</v>
      </c>
      <c r="C104" s="456">
        <v>157577</v>
      </c>
      <c r="D104" s="453">
        <v>57024</v>
      </c>
      <c r="E104" s="453">
        <v>43026</v>
      </c>
      <c r="F104" s="453">
        <v>43235</v>
      </c>
      <c r="G104" s="453">
        <v>43683</v>
      </c>
      <c r="H104" s="453">
        <v>40285</v>
      </c>
      <c r="I104" s="453">
        <v>28915</v>
      </c>
      <c r="J104" s="453">
        <v>2131</v>
      </c>
      <c r="K104" s="453">
        <v>11003</v>
      </c>
      <c r="L104" s="469" t="s">
        <v>131</v>
      </c>
      <c r="M104" s="455">
        <v>44515</v>
      </c>
      <c r="N104" s="456">
        <v>26174</v>
      </c>
      <c r="O104" s="456">
        <v>1573</v>
      </c>
      <c r="P104" s="456">
        <v>924</v>
      </c>
      <c r="Q104" s="427"/>
      <c r="R104" s="467" t="s">
        <v>235</v>
      </c>
      <c r="S104" s="460">
        <v>0.25325396472835504</v>
      </c>
      <c r="T104" s="458">
        <v>0.65309343434343436</v>
      </c>
      <c r="U104" s="458">
        <v>0.64014781759866124</v>
      </c>
      <c r="V104" s="458">
        <v>0.63751590146871751</v>
      </c>
      <c r="W104" s="458">
        <v>0.63388503536844998</v>
      </c>
      <c r="X104" s="458">
        <v>0.66796574407347653</v>
      </c>
      <c r="Y104" s="458">
        <v>0.66111015044094756</v>
      </c>
      <c r="Z104" s="458">
        <v>0.20178320037541062</v>
      </c>
      <c r="AA104" s="469" t="s">
        <v>131</v>
      </c>
      <c r="AB104" s="458">
        <v>0.75215850222666547</v>
      </c>
      <c r="AC104" s="459">
        <v>0.76863978434235647</v>
      </c>
      <c r="AD104" s="460">
        <v>0.70612057767249947</v>
      </c>
      <c r="AE104" s="460">
        <v>0.24856961220597584</v>
      </c>
      <c r="AF104" s="460">
        <v>0.31601731601731603</v>
      </c>
    </row>
    <row r="105" spans="2:32">
      <c r="B105" s="461"/>
      <c r="C105" s="470"/>
      <c r="D105" s="463">
        <v>0.36188022363669825</v>
      </c>
      <c r="E105" s="463">
        <v>0.27304746251039175</v>
      </c>
      <c r="F105" s="463">
        <v>0.27437379820659108</v>
      </c>
      <c r="G105" s="463">
        <v>0.27721685271327667</v>
      </c>
      <c r="H105" s="463">
        <v>0.25565279196837104</v>
      </c>
      <c r="I105" s="463">
        <v>0.18349759165360427</v>
      </c>
      <c r="J105" s="463">
        <v>1.3523547218185395E-2</v>
      </c>
      <c r="K105" s="463">
        <v>6.9826180216655986E-2</v>
      </c>
      <c r="L105" s="471"/>
      <c r="M105" s="464">
        <v>0.2824968110828357</v>
      </c>
      <c r="N105" s="465">
        <v>0.16610292111158353</v>
      </c>
      <c r="O105" s="465">
        <v>9.982421292447502E-3</v>
      </c>
      <c r="P105" s="465">
        <v>5.8637999200390921E-3</v>
      </c>
      <c r="Q105" s="427"/>
      <c r="R105" s="461"/>
      <c r="S105" s="470"/>
      <c r="T105" s="463"/>
      <c r="U105" s="463"/>
      <c r="V105" s="463"/>
      <c r="W105" s="463"/>
      <c r="X105" s="463"/>
      <c r="Y105" s="463"/>
      <c r="Z105" s="463"/>
      <c r="AA105" s="471"/>
      <c r="AB105" s="463"/>
      <c r="AC105" s="464"/>
      <c r="AD105" s="465"/>
      <c r="AE105" s="465"/>
      <c r="AF105" s="465"/>
    </row>
    <row r="106" spans="2:32">
      <c r="B106" s="479" t="s">
        <v>236</v>
      </c>
      <c r="C106" s="480">
        <v>774244</v>
      </c>
      <c r="D106" s="481">
        <v>158626</v>
      </c>
      <c r="E106" s="481">
        <v>132510</v>
      </c>
      <c r="F106" s="481">
        <v>133468</v>
      </c>
      <c r="G106" s="481">
        <v>135556</v>
      </c>
      <c r="H106" s="481">
        <v>68580</v>
      </c>
      <c r="I106" s="481">
        <v>55871</v>
      </c>
      <c r="J106" s="481">
        <v>8565</v>
      </c>
      <c r="K106" s="481">
        <v>33365</v>
      </c>
      <c r="L106" s="481">
        <v>80338</v>
      </c>
      <c r="M106" s="482">
        <v>89631</v>
      </c>
      <c r="N106" s="483">
        <v>69104</v>
      </c>
      <c r="O106" s="483">
        <v>6301</v>
      </c>
      <c r="P106" s="483">
        <v>3631</v>
      </c>
      <c r="Q106" s="427"/>
      <c r="R106" s="479" t="s">
        <v>236</v>
      </c>
      <c r="S106" s="484">
        <v>0.10857559115730958</v>
      </c>
      <c r="T106" s="485">
        <v>0.48083542420536357</v>
      </c>
      <c r="U106" s="485">
        <v>0.43715191306316503</v>
      </c>
      <c r="V106" s="485">
        <v>0.43432133545119428</v>
      </c>
      <c r="W106" s="485">
        <v>0.4328543185104311</v>
      </c>
      <c r="X106" s="485">
        <v>0.51239428404782739</v>
      </c>
      <c r="Y106" s="485">
        <v>0.62300656870290494</v>
      </c>
      <c r="Z106" s="485">
        <v>0.10869819030939872</v>
      </c>
      <c r="AA106" s="485">
        <v>0.32532549976349923</v>
      </c>
      <c r="AB106" s="485">
        <v>0.61612468155252509</v>
      </c>
      <c r="AC106" s="486">
        <v>0.71236514152469566</v>
      </c>
      <c r="AD106" s="484">
        <v>0.54242880296364904</v>
      </c>
      <c r="AE106" s="484">
        <v>0.19123948579590541</v>
      </c>
      <c r="AF106" s="484">
        <v>0.25833103828146514</v>
      </c>
    </row>
    <row r="107" spans="2:32">
      <c r="B107" s="487" t="s">
        <v>237</v>
      </c>
      <c r="C107" s="488"/>
      <c r="D107" s="489">
        <v>0.20487856541348723</v>
      </c>
      <c r="E107" s="489">
        <v>0.17114759688160322</v>
      </c>
      <c r="F107" s="489">
        <v>0.17238493291520501</v>
      </c>
      <c r="G107" s="489">
        <v>0.17508175717215763</v>
      </c>
      <c r="H107" s="489">
        <v>8.8576727749908296E-2</v>
      </c>
      <c r="I107" s="489">
        <v>7.2162005775956939E-2</v>
      </c>
      <c r="J107" s="489">
        <v>1.1062404099999484E-2</v>
      </c>
      <c r="K107" s="489">
        <v>4.3093650063804174E-2</v>
      </c>
      <c r="L107" s="489">
        <v>0.10376315476774764</v>
      </c>
      <c r="M107" s="490">
        <v>0.1157658309266846</v>
      </c>
      <c r="N107" s="491">
        <v>8.9253516979143521E-2</v>
      </c>
      <c r="O107" s="491">
        <v>8.1382613233037648E-3</v>
      </c>
      <c r="P107" s="491">
        <v>4.6897360522005979E-3</v>
      </c>
      <c r="Q107" s="427"/>
      <c r="R107" s="487" t="s">
        <v>237</v>
      </c>
      <c r="S107" s="488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90"/>
      <c r="AD107" s="491"/>
      <c r="AE107" s="491"/>
      <c r="AF107" s="491"/>
    </row>
    <row r="108" spans="2:32">
      <c r="B108" s="467" t="s">
        <v>58</v>
      </c>
      <c r="C108" s="456">
        <v>49181</v>
      </c>
      <c r="D108" s="453">
        <v>6910</v>
      </c>
      <c r="E108" s="453">
        <v>6900</v>
      </c>
      <c r="F108" s="453">
        <v>6910</v>
      </c>
      <c r="G108" s="453">
        <v>6951</v>
      </c>
      <c r="H108" s="453">
        <v>3687</v>
      </c>
      <c r="I108" s="453">
        <v>2245</v>
      </c>
      <c r="J108" s="453">
        <v>130</v>
      </c>
      <c r="K108" s="453">
        <v>1026</v>
      </c>
      <c r="L108" s="453">
        <v>5451</v>
      </c>
      <c r="M108" s="469" t="s">
        <v>131</v>
      </c>
      <c r="N108" s="456">
        <v>1402</v>
      </c>
      <c r="O108" s="456">
        <v>80</v>
      </c>
      <c r="P108" s="456">
        <v>48</v>
      </c>
      <c r="Q108" s="427"/>
      <c r="R108" s="467" t="s">
        <v>58</v>
      </c>
      <c r="S108" s="460">
        <v>8.7879465647302826E-2</v>
      </c>
      <c r="T108" s="458">
        <v>0.39985528219971056</v>
      </c>
      <c r="U108" s="458">
        <v>0.40028985507246378</v>
      </c>
      <c r="V108" s="458">
        <v>0.39985528219971056</v>
      </c>
      <c r="W108" s="458">
        <v>0.40123723205294204</v>
      </c>
      <c r="X108" s="458">
        <v>0.63222131814483318</v>
      </c>
      <c r="Y108" s="458">
        <v>0.60890868596881964</v>
      </c>
      <c r="Z108" s="458">
        <v>0.24615384615384617</v>
      </c>
      <c r="AA108" s="458">
        <v>0.37497706842781142</v>
      </c>
      <c r="AB108" s="458">
        <v>0.78557504873294348</v>
      </c>
      <c r="AC108" s="469" t="s">
        <v>131</v>
      </c>
      <c r="AD108" s="460">
        <v>0.73466476462196861</v>
      </c>
      <c r="AE108" s="460">
        <v>0.33750000000000002</v>
      </c>
      <c r="AF108" s="460">
        <v>0.5</v>
      </c>
    </row>
    <row r="109" spans="2:32">
      <c r="B109" s="492"/>
      <c r="C109" s="447"/>
      <c r="D109" s="493">
        <v>0.14050141314735365</v>
      </c>
      <c r="E109" s="493">
        <v>0.14029808259287124</v>
      </c>
      <c r="F109" s="493">
        <v>0.14050141314735365</v>
      </c>
      <c r="G109" s="493">
        <v>0.1413350684207316</v>
      </c>
      <c r="H109" s="493">
        <v>7.4967975437669018E-2</v>
      </c>
      <c r="I109" s="493">
        <v>4.5647709481303755E-2</v>
      </c>
      <c r="J109" s="493">
        <v>2.643297208271487E-3</v>
      </c>
      <c r="K109" s="493">
        <v>2.0861714889896504E-2</v>
      </c>
      <c r="L109" s="493">
        <v>0.11083548524836827</v>
      </c>
      <c r="M109" s="494"/>
      <c r="N109" s="495">
        <v>2.8506943738435576E-2</v>
      </c>
      <c r="O109" s="495">
        <v>1.6266444358593766E-3</v>
      </c>
      <c r="P109" s="495">
        <v>9.75986661515626E-4</v>
      </c>
      <c r="Q109" s="427"/>
      <c r="R109" s="492"/>
      <c r="S109" s="447"/>
      <c r="T109" s="493"/>
      <c r="U109" s="493"/>
      <c r="V109" s="493"/>
      <c r="W109" s="493"/>
      <c r="X109" s="493"/>
      <c r="Y109" s="493"/>
      <c r="Z109" s="493"/>
      <c r="AA109" s="493"/>
      <c r="AB109" s="493"/>
      <c r="AC109" s="494"/>
      <c r="AD109" s="495"/>
      <c r="AE109" s="495"/>
      <c r="AF109" s="495"/>
    </row>
    <row r="110" spans="2:32">
      <c r="B110" s="479" t="s">
        <v>238</v>
      </c>
      <c r="C110" s="496">
        <v>823425</v>
      </c>
      <c r="D110" s="497">
        <v>165536</v>
      </c>
      <c r="E110" s="498">
        <v>139410</v>
      </c>
      <c r="F110" s="498">
        <v>140378</v>
      </c>
      <c r="G110" s="498">
        <v>142507</v>
      </c>
      <c r="H110" s="498">
        <v>72267</v>
      </c>
      <c r="I110" s="498">
        <v>58116</v>
      </c>
      <c r="J110" s="498">
        <v>8695</v>
      </c>
      <c r="K110" s="498">
        <v>34391</v>
      </c>
      <c r="L110" s="498">
        <v>85789</v>
      </c>
      <c r="M110" s="499">
        <v>89631</v>
      </c>
      <c r="N110" s="500">
        <v>70506</v>
      </c>
      <c r="O110" s="500">
        <v>6381</v>
      </c>
      <c r="P110" s="500">
        <v>3679</v>
      </c>
      <c r="Q110" s="427"/>
      <c r="R110" s="479" t="s">
        <v>238</v>
      </c>
      <c r="S110" s="501">
        <v>0.10733946625375718</v>
      </c>
      <c r="T110" s="502">
        <v>0.47745505509375602</v>
      </c>
      <c r="U110" s="503">
        <v>0.43532745140233842</v>
      </c>
      <c r="V110" s="503">
        <v>0.43262477026314666</v>
      </c>
      <c r="W110" s="503">
        <v>0.43131214607001761</v>
      </c>
      <c r="X110" s="503">
        <v>0.51850775596053522</v>
      </c>
      <c r="Y110" s="503">
        <v>0.62246197260651115</v>
      </c>
      <c r="Z110" s="503">
        <v>0.11075330649798736</v>
      </c>
      <c r="AA110" s="503">
        <v>0.32848034130249798</v>
      </c>
      <c r="AB110" s="503">
        <v>0.62117995987322261</v>
      </c>
      <c r="AC110" s="504">
        <v>0.71236514152469566</v>
      </c>
      <c r="AD110" s="505">
        <v>0.54625138286103314</v>
      </c>
      <c r="AE110" s="505">
        <v>0.19307318602099985</v>
      </c>
      <c r="AF110" s="505">
        <v>0.26148409893992935</v>
      </c>
    </row>
    <row r="111" spans="2:32" ht="13.8" thickBot="1">
      <c r="B111" s="506"/>
      <c r="C111" s="507"/>
      <c r="D111" s="508">
        <v>0.20103348817439354</v>
      </c>
      <c r="E111" s="508">
        <v>0.16930503688860551</v>
      </c>
      <c r="F111" s="508">
        <v>0.17048061450648208</v>
      </c>
      <c r="G111" s="508">
        <v>0.17306615660199776</v>
      </c>
      <c r="H111" s="508">
        <v>8.7763912924674378E-2</v>
      </c>
      <c r="I111" s="508">
        <v>7.057837690135714E-2</v>
      </c>
      <c r="J111" s="508">
        <v>1.0559553086194856E-2</v>
      </c>
      <c r="K111" s="508">
        <v>4.1765795306190609E-2</v>
      </c>
      <c r="L111" s="508">
        <v>0.10418556638430944</v>
      </c>
      <c r="M111" s="509">
        <v>0.10885144366517897</v>
      </c>
      <c r="N111" s="510">
        <v>8.5625284634301843E-2</v>
      </c>
      <c r="O111" s="510">
        <v>7.7493396484197103E-3</v>
      </c>
      <c r="P111" s="510">
        <v>4.4679236117436318E-3</v>
      </c>
      <c r="Q111" s="427"/>
      <c r="R111" s="506"/>
      <c r="S111" s="507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9"/>
      <c r="AD111" s="510"/>
      <c r="AE111" s="510"/>
      <c r="AF111" s="510"/>
    </row>
    <row r="112" spans="2:32" ht="15">
      <c r="B112" s="427"/>
      <c r="C112" s="427"/>
      <c r="D112" s="427"/>
      <c r="E112" s="427"/>
      <c r="F112" s="427"/>
      <c r="G112" s="427"/>
      <c r="H112" s="427"/>
      <c r="I112" s="427"/>
      <c r="J112" s="427"/>
      <c r="K112" s="433"/>
      <c r="L112" s="427"/>
      <c r="M112" s="433"/>
      <c r="N112" s="433"/>
      <c r="O112" s="433"/>
      <c r="P112" s="433"/>
      <c r="Q112" s="427"/>
      <c r="R112" s="427"/>
      <c r="S112" s="427"/>
      <c r="T112" s="427"/>
      <c r="U112" s="427"/>
      <c r="V112" s="427"/>
      <c r="W112" s="427"/>
      <c r="X112" s="427"/>
      <c r="Y112" s="427"/>
      <c r="Z112" s="427"/>
      <c r="AA112" s="427"/>
      <c r="AB112" s="433"/>
      <c r="AC112" s="433"/>
      <c r="AD112" s="433"/>
      <c r="AE112" s="433"/>
      <c r="AF112" s="433"/>
    </row>
    <row r="113" spans="2:32" ht="15">
      <c r="B113" s="431" t="s">
        <v>239</v>
      </c>
      <c r="C113" s="427"/>
      <c r="D113" s="427"/>
      <c r="E113" s="427"/>
      <c r="F113" s="427"/>
      <c r="G113" s="427"/>
      <c r="H113" s="427"/>
      <c r="I113" s="427"/>
      <c r="J113" s="427"/>
      <c r="K113" s="433"/>
      <c r="L113" s="427"/>
      <c r="M113" s="433"/>
      <c r="N113" s="433"/>
      <c r="O113" s="433"/>
      <c r="P113" s="433"/>
      <c r="Q113" s="427"/>
      <c r="R113" s="431"/>
      <c r="S113" s="427"/>
      <c r="T113" s="427"/>
      <c r="U113" s="427"/>
      <c r="V113" s="427"/>
      <c r="W113" s="427"/>
      <c r="X113" s="427"/>
      <c r="Y113" s="427"/>
      <c r="Z113" s="427"/>
      <c r="AA113" s="427"/>
      <c r="AB113" s="433"/>
      <c r="AC113" s="433"/>
      <c r="AD113" s="433"/>
      <c r="AE113" s="433"/>
      <c r="AF113" s="433"/>
    </row>
    <row r="114" spans="2:32"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7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7"/>
      <c r="AA114" s="427"/>
      <c r="AB114" s="427"/>
      <c r="AC114" s="427"/>
      <c r="AD114" s="427"/>
      <c r="AE114" s="427"/>
      <c r="AF114" s="427"/>
    </row>
    <row r="115" spans="2:32" ht="15">
      <c r="B115" s="432" t="s">
        <v>209</v>
      </c>
      <c r="C115" s="433"/>
      <c r="D115" s="433"/>
      <c r="E115" s="433"/>
      <c r="F115" s="433"/>
      <c r="G115" s="433"/>
      <c r="H115" s="433"/>
      <c r="I115" s="433"/>
      <c r="J115" s="433"/>
      <c r="K115" s="433"/>
      <c r="L115" s="433"/>
      <c r="M115" s="433"/>
      <c r="N115" s="433"/>
      <c r="O115" s="433"/>
      <c r="P115" s="433"/>
      <c r="Q115" s="427"/>
      <c r="R115" s="432" t="s">
        <v>210</v>
      </c>
      <c r="S115" s="433"/>
      <c r="T115" s="433"/>
      <c r="U115" s="433"/>
      <c r="V115" s="433"/>
      <c r="W115" s="433"/>
      <c r="X115" s="433"/>
      <c r="Y115" s="433"/>
      <c r="Z115" s="433"/>
      <c r="AA115" s="433"/>
      <c r="AB115" s="433"/>
      <c r="AC115" s="433"/>
      <c r="AD115" s="433"/>
      <c r="AE115" s="433"/>
      <c r="AF115" s="433"/>
    </row>
    <row r="116" spans="2:32" ht="15">
      <c r="B116" s="427" t="s">
        <v>211</v>
      </c>
      <c r="C116" s="427" t="s">
        <v>212</v>
      </c>
      <c r="D116" s="427"/>
      <c r="E116" s="427"/>
      <c r="F116" s="427"/>
      <c r="G116" s="427"/>
      <c r="H116" s="427"/>
      <c r="I116" s="427"/>
      <c r="J116" s="427"/>
      <c r="K116" s="433"/>
      <c r="L116" s="433"/>
      <c r="M116" s="433"/>
      <c r="N116" s="433"/>
      <c r="O116" s="433"/>
      <c r="P116" s="433"/>
      <c r="Q116" s="427"/>
      <c r="R116" s="427" t="s">
        <v>211</v>
      </c>
      <c r="S116" s="427" t="s">
        <v>212</v>
      </c>
      <c r="T116" s="427"/>
      <c r="U116" s="427"/>
      <c r="V116" s="427"/>
      <c r="W116" s="427"/>
      <c r="X116" s="427"/>
      <c r="Y116" s="427"/>
      <c r="Z116" s="427"/>
      <c r="AA116" s="433"/>
      <c r="AB116" s="433"/>
      <c r="AC116" s="433"/>
      <c r="AD116" s="433"/>
      <c r="AE116" s="433"/>
      <c r="AF116" s="433"/>
    </row>
    <row r="117" spans="2:32" ht="15">
      <c r="B117" s="430" t="s">
        <v>213</v>
      </c>
      <c r="C117" s="430"/>
      <c r="D117" s="430">
        <v>1999</v>
      </c>
      <c r="E117" s="431"/>
      <c r="F117" s="431"/>
      <c r="G117" s="431"/>
      <c r="H117" s="431"/>
      <c r="I117" s="431"/>
      <c r="J117" s="431"/>
      <c r="K117" s="433"/>
      <c r="L117" s="433"/>
      <c r="M117" s="433"/>
      <c r="N117" s="433"/>
      <c r="O117" s="433"/>
      <c r="P117" s="433"/>
      <c r="Q117" s="427"/>
      <c r="R117" s="430" t="s">
        <v>213</v>
      </c>
      <c r="S117" s="430"/>
      <c r="T117" s="430">
        <v>1999</v>
      </c>
      <c r="U117" s="431"/>
      <c r="V117" s="431"/>
      <c r="W117" s="431"/>
      <c r="X117" s="431"/>
      <c r="Y117" s="431"/>
      <c r="Z117" s="431"/>
      <c r="AA117" s="433"/>
      <c r="AB117" s="433"/>
      <c r="AC117" s="433"/>
      <c r="AD117" s="433"/>
      <c r="AE117" s="433"/>
      <c r="AF117" s="433"/>
    </row>
    <row r="118" spans="2:32" ht="15.6" thickBot="1">
      <c r="B118" s="427"/>
      <c r="C118" s="427"/>
      <c r="D118" s="427"/>
      <c r="E118" s="427"/>
      <c r="F118" s="427"/>
      <c r="G118" s="427"/>
      <c r="H118" s="427"/>
      <c r="I118" s="427"/>
      <c r="J118" s="427"/>
      <c r="K118" s="433"/>
      <c r="L118" s="433"/>
      <c r="M118" s="433"/>
      <c r="N118" s="433"/>
      <c r="O118" s="433"/>
      <c r="P118" s="433"/>
      <c r="Q118" s="427"/>
      <c r="R118" s="427"/>
      <c r="S118" s="427"/>
      <c r="T118" s="427"/>
      <c r="U118" s="427"/>
      <c r="V118" s="427"/>
      <c r="W118" s="427"/>
      <c r="X118" s="427"/>
      <c r="Y118" s="427"/>
      <c r="Z118" s="427"/>
      <c r="AA118" s="433"/>
      <c r="AB118" s="433"/>
      <c r="AC118" s="433"/>
      <c r="AD118" s="433"/>
      <c r="AE118" s="433"/>
      <c r="AF118" s="433"/>
    </row>
    <row r="119" spans="2:32">
      <c r="B119" s="434" t="s">
        <v>214</v>
      </c>
      <c r="C119" s="435" t="s">
        <v>215</v>
      </c>
      <c r="D119" s="436"/>
      <c r="E119" s="436"/>
      <c r="F119" s="436"/>
      <c r="G119" s="436"/>
      <c r="H119" s="436" t="s">
        <v>216</v>
      </c>
      <c r="I119" s="436"/>
      <c r="J119" s="436"/>
      <c r="K119" s="436"/>
      <c r="L119" s="436"/>
      <c r="M119" s="436"/>
      <c r="N119" s="434" t="s">
        <v>217</v>
      </c>
      <c r="O119" s="434" t="s">
        <v>218</v>
      </c>
      <c r="P119" s="434" t="s">
        <v>299</v>
      </c>
      <c r="Q119" s="427"/>
      <c r="R119" s="434" t="s">
        <v>214</v>
      </c>
      <c r="S119" s="435" t="s">
        <v>215</v>
      </c>
      <c r="T119" s="436"/>
      <c r="U119" s="436"/>
      <c r="V119" s="436"/>
      <c r="W119" s="436"/>
      <c r="X119" s="436" t="s">
        <v>216</v>
      </c>
      <c r="Y119" s="436"/>
      <c r="Z119" s="436"/>
      <c r="AA119" s="436"/>
      <c r="AB119" s="436"/>
      <c r="AC119" s="436"/>
      <c r="AD119" s="434" t="s">
        <v>217</v>
      </c>
      <c r="AE119" s="434" t="s">
        <v>218</v>
      </c>
      <c r="AF119" s="434" t="s">
        <v>299</v>
      </c>
    </row>
    <row r="120" spans="2:32">
      <c r="B120" s="437" t="s">
        <v>219</v>
      </c>
      <c r="C120" s="438" t="s">
        <v>220</v>
      </c>
      <c r="D120" s="439"/>
      <c r="E120" s="439"/>
      <c r="F120" s="439"/>
      <c r="G120" s="439"/>
      <c r="H120" s="440" t="s">
        <v>221</v>
      </c>
      <c r="I120" s="439"/>
      <c r="J120" s="439"/>
      <c r="K120" s="439"/>
      <c r="L120" s="439"/>
      <c r="M120" s="439"/>
      <c r="N120" s="441" t="s">
        <v>222</v>
      </c>
      <c r="O120" s="441" t="s">
        <v>222</v>
      </c>
      <c r="P120" s="441" t="s">
        <v>222</v>
      </c>
      <c r="Q120" s="427"/>
      <c r="R120" s="437" t="s">
        <v>219</v>
      </c>
      <c r="S120" s="438" t="s">
        <v>220</v>
      </c>
      <c r="T120" s="439"/>
      <c r="U120" s="439"/>
      <c r="V120" s="439"/>
      <c r="W120" s="439"/>
      <c r="X120" s="440" t="s">
        <v>221</v>
      </c>
      <c r="Y120" s="439"/>
      <c r="Z120" s="439"/>
      <c r="AA120" s="439"/>
      <c r="AB120" s="439"/>
      <c r="AC120" s="439"/>
      <c r="AD120" s="441" t="s">
        <v>222</v>
      </c>
      <c r="AE120" s="441" t="s">
        <v>222</v>
      </c>
      <c r="AF120" s="441" t="s">
        <v>222</v>
      </c>
    </row>
    <row r="121" spans="2:32">
      <c r="B121" s="442" t="s">
        <v>223</v>
      </c>
      <c r="C121" s="438" t="s">
        <v>183</v>
      </c>
      <c r="D121" s="443" t="s">
        <v>224</v>
      </c>
      <c r="E121" s="443" t="s">
        <v>225</v>
      </c>
      <c r="F121" s="443" t="s">
        <v>226</v>
      </c>
      <c r="G121" s="443" t="s">
        <v>300</v>
      </c>
      <c r="H121" s="444"/>
      <c r="I121" s="444"/>
      <c r="J121" s="444"/>
      <c r="K121" s="444"/>
      <c r="L121" s="444"/>
      <c r="M121" s="445" t="s">
        <v>45</v>
      </c>
      <c r="N121" s="437" t="s">
        <v>228</v>
      </c>
      <c r="O121" s="437" t="s">
        <v>229</v>
      </c>
      <c r="P121" s="437" t="s">
        <v>229</v>
      </c>
      <c r="Q121" s="427"/>
      <c r="R121" s="442" t="s">
        <v>223</v>
      </c>
      <c r="S121" s="438" t="s">
        <v>183</v>
      </c>
      <c r="T121" s="443" t="s">
        <v>224</v>
      </c>
      <c r="U121" s="443" t="s">
        <v>225</v>
      </c>
      <c r="V121" s="443" t="s">
        <v>226</v>
      </c>
      <c r="W121" s="443" t="s">
        <v>227</v>
      </c>
      <c r="X121" s="444"/>
      <c r="Y121" s="444"/>
      <c r="Z121" s="444"/>
      <c r="AA121" s="444"/>
      <c r="AB121" s="444"/>
      <c r="AC121" s="445" t="s">
        <v>45</v>
      </c>
      <c r="AD121" s="437" t="s">
        <v>228</v>
      </c>
      <c r="AE121" s="437" t="s">
        <v>229</v>
      </c>
      <c r="AF121" s="437" t="s">
        <v>229</v>
      </c>
    </row>
    <row r="122" spans="2:32">
      <c r="B122" s="446"/>
      <c r="C122" s="447"/>
      <c r="D122" s="448" t="s">
        <v>230</v>
      </c>
      <c r="E122" s="448" t="s">
        <v>231</v>
      </c>
      <c r="F122" s="448" t="s">
        <v>232</v>
      </c>
      <c r="G122" s="448" t="s">
        <v>232</v>
      </c>
      <c r="H122" s="449" t="s">
        <v>190</v>
      </c>
      <c r="I122" s="449" t="s">
        <v>184</v>
      </c>
      <c r="J122" s="448" t="s">
        <v>298</v>
      </c>
      <c r="K122" s="448" t="s">
        <v>186</v>
      </c>
      <c r="L122" s="448" t="s">
        <v>187</v>
      </c>
      <c r="M122" s="440" t="s">
        <v>234</v>
      </c>
      <c r="N122" s="450" t="s">
        <v>318</v>
      </c>
      <c r="O122" s="450" t="s">
        <v>319</v>
      </c>
      <c r="P122" s="450" t="s">
        <v>301</v>
      </c>
      <c r="Q122" s="427"/>
      <c r="R122" s="446"/>
      <c r="S122" s="447"/>
      <c r="T122" s="448" t="s">
        <v>230</v>
      </c>
      <c r="U122" s="448" t="s">
        <v>231</v>
      </c>
      <c r="V122" s="448" t="s">
        <v>232</v>
      </c>
      <c r="W122" s="448" t="s">
        <v>232</v>
      </c>
      <c r="X122" s="449" t="s">
        <v>190</v>
      </c>
      <c r="Y122" s="449" t="s">
        <v>184</v>
      </c>
      <c r="Z122" s="448" t="s">
        <v>233</v>
      </c>
      <c r="AA122" s="448" t="s">
        <v>187</v>
      </c>
      <c r="AB122" s="448" t="s">
        <v>192</v>
      </c>
      <c r="AC122" s="440" t="s">
        <v>234</v>
      </c>
      <c r="AD122" s="450" t="s">
        <v>318</v>
      </c>
      <c r="AE122" s="450" t="s">
        <v>319</v>
      </c>
      <c r="AF122" s="450" t="s">
        <v>301</v>
      </c>
    </row>
    <row r="123" spans="2:32">
      <c r="B123" s="451" t="s">
        <v>190</v>
      </c>
      <c r="C123" s="452">
        <v>153053</v>
      </c>
      <c r="D123" s="453">
        <v>51662</v>
      </c>
      <c r="E123" s="453">
        <v>40445</v>
      </c>
      <c r="F123" s="453">
        <v>40521</v>
      </c>
      <c r="G123" s="453">
        <v>41344</v>
      </c>
      <c r="H123" s="454" t="s">
        <v>131</v>
      </c>
      <c r="I123" s="453">
        <v>24069</v>
      </c>
      <c r="J123" s="453">
        <v>1853</v>
      </c>
      <c r="K123" s="453">
        <v>11047</v>
      </c>
      <c r="L123" s="453">
        <v>35465</v>
      </c>
      <c r="M123" s="455">
        <v>32998</v>
      </c>
      <c r="N123" s="456">
        <v>19087</v>
      </c>
      <c r="O123" s="456">
        <v>1466</v>
      </c>
      <c r="P123" s="456">
        <v>816</v>
      </c>
      <c r="Q123" s="427"/>
      <c r="R123" s="451" t="s">
        <v>190</v>
      </c>
      <c r="S123" s="457">
        <v>0.24114522420338053</v>
      </c>
      <c r="T123" s="458">
        <v>0.63785761294568544</v>
      </c>
      <c r="U123" s="458">
        <v>0.56931635554456672</v>
      </c>
      <c r="V123" s="458">
        <v>0.56827324103551247</v>
      </c>
      <c r="W123" s="458">
        <v>0.56990131578947367</v>
      </c>
      <c r="X123" s="454" t="s">
        <v>131</v>
      </c>
      <c r="Y123" s="458">
        <v>0.66105779218081351</v>
      </c>
      <c r="Z123" s="458">
        <v>0.18186724230976795</v>
      </c>
      <c r="AA123" s="458">
        <v>0.55925560411673481</v>
      </c>
      <c r="AB123" s="458">
        <v>0.78084547841042817</v>
      </c>
      <c r="AC123" s="459">
        <v>0.83532335293048066</v>
      </c>
      <c r="AD123" s="460">
        <v>0.66636978047885997</v>
      </c>
      <c r="AE123" s="460">
        <v>0.21555252387448839</v>
      </c>
      <c r="AF123" s="460">
        <v>0.28431372549019607</v>
      </c>
    </row>
    <row r="124" spans="2:32">
      <c r="B124" s="461"/>
      <c r="C124" s="462"/>
      <c r="D124" s="463">
        <v>0.33754320398816096</v>
      </c>
      <c r="E124" s="463">
        <v>0.2642548659614643</v>
      </c>
      <c r="F124" s="463">
        <v>0.26475142597662249</v>
      </c>
      <c r="G124" s="463">
        <v>0.27012864824603244</v>
      </c>
      <c r="H124" s="463"/>
      <c r="I124" s="463">
        <v>0.15725925006370342</v>
      </c>
      <c r="J124" s="463">
        <v>1.2106917211684842E-2</v>
      </c>
      <c r="K124" s="463">
        <v>7.2177611677000778E-2</v>
      </c>
      <c r="L124" s="463">
        <v>0.23171711759978569</v>
      </c>
      <c r="M124" s="464">
        <v>0.21559851816037581</v>
      </c>
      <c r="N124" s="465">
        <v>0.12470843433320483</v>
      </c>
      <c r="O124" s="465">
        <v>9.5783813450242734E-3</v>
      </c>
      <c r="P124" s="465">
        <v>5.3314864785401136E-3</v>
      </c>
      <c r="Q124" s="427"/>
      <c r="R124" s="461"/>
      <c r="S124" s="462"/>
      <c r="T124" s="463"/>
      <c r="U124" s="463"/>
      <c r="V124" s="463"/>
      <c r="W124" s="463"/>
      <c r="X124" s="463"/>
      <c r="Y124" s="463"/>
      <c r="Z124" s="463"/>
      <c r="AA124" s="463"/>
      <c r="AB124" s="463"/>
      <c r="AC124" s="464"/>
      <c r="AD124" s="465"/>
      <c r="AE124" s="465"/>
      <c r="AF124" s="465"/>
    </row>
    <row r="125" spans="2:32">
      <c r="B125" s="451" t="s">
        <v>184</v>
      </c>
      <c r="C125" s="456">
        <v>365991</v>
      </c>
      <c r="D125" s="453">
        <v>55075</v>
      </c>
      <c r="E125" s="453">
        <v>51487</v>
      </c>
      <c r="F125" s="453">
        <v>52665</v>
      </c>
      <c r="G125" s="453">
        <v>53402</v>
      </c>
      <c r="H125" s="453">
        <v>29724</v>
      </c>
      <c r="I125" s="466" t="s">
        <v>131</v>
      </c>
      <c r="J125" s="453">
        <v>8899</v>
      </c>
      <c r="K125" s="453">
        <v>12621</v>
      </c>
      <c r="L125" s="453">
        <v>47144</v>
      </c>
      <c r="M125" s="455">
        <v>17109</v>
      </c>
      <c r="N125" s="456">
        <v>25381</v>
      </c>
      <c r="O125" s="456">
        <v>4663</v>
      </c>
      <c r="P125" s="456">
        <v>2578</v>
      </c>
      <c r="Q125" s="427"/>
      <c r="R125" s="451" t="s">
        <v>184</v>
      </c>
      <c r="S125" s="460">
        <v>3.4768614528772564E-2</v>
      </c>
      <c r="T125" s="458">
        <v>0.21212891511575124</v>
      </c>
      <c r="U125" s="458">
        <v>0.20323576825218015</v>
      </c>
      <c r="V125" s="458">
        <v>0.19895566315389729</v>
      </c>
      <c r="W125" s="458">
        <v>0.19978652484925657</v>
      </c>
      <c r="X125" s="458">
        <v>0.30416498452429014</v>
      </c>
      <c r="Y125" s="466" t="s">
        <v>131</v>
      </c>
      <c r="Z125" s="458">
        <v>4.2364310596696257E-2</v>
      </c>
      <c r="AA125" s="458">
        <v>0.19039538435431869</v>
      </c>
      <c r="AB125" s="458">
        <v>0.42540210759844704</v>
      </c>
      <c r="AC125" s="459">
        <v>0.42772809632357239</v>
      </c>
      <c r="AD125" s="460">
        <v>0.29758480753319411</v>
      </c>
      <c r="AE125" s="460">
        <v>6.8625348488097787E-2</v>
      </c>
      <c r="AF125" s="460">
        <v>8.9604344453064394E-2</v>
      </c>
    </row>
    <row r="126" spans="2:32">
      <c r="B126" s="461"/>
      <c r="C126" s="462"/>
      <c r="D126" s="463">
        <v>0.15048184244967772</v>
      </c>
      <c r="E126" s="463">
        <v>0.14067832269099514</v>
      </c>
      <c r="F126" s="463">
        <v>0.14389698107330509</v>
      </c>
      <c r="G126" s="463">
        <v>0.14591069179296759</v>
      </c>
      <c r="H126" s="463">
        <v>8.1215111847012633E-2</v>
      </c>
      <c r="I126" s="463"/>
      <c r="J126" s="463">
        <v>2.4314805555327862E-2</v>
      </c>
      <c r="K126" s="463">
        <v>3.4484454535767275E-2</v>
      </c>
      <c r="L126" s="463">
        <v>0.12881191067539913</v>
      </c>
      <c r="M126" s="464">
        <v>4.6747051156995664E-2</v>
      </c>
      <c r="N126" s="465">
        <v>6.9348699831416616E-2</v>
      </c>
      <c r="O126" s="465">
        <v>1.2740750455612296E-2</v>
      </c>
      <c r="P126" s="465">
        <v>7.043889057381192E-3</v>
      </c>
      <c r="Q126" s="427"/>
      <c r="R126" s="461"/>
      <c r="S126" s="462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4"/>
      <c r="AD126" s="465"/>
      <c r="AE126" s="465"/>
      <c r="AF126" s="465"/>
    </row>
    <row r="127" spans="2:32">
      <c r="B127" s="467" t="s">
        <v>298</v>
      </c>
      <c r="C127" s="456">
        <v>73431</v>
      </c>
      <c r="D127" s="453">
        <v>6619</v>
      </c>
      <c r="E127" s="453">
        <v>5895</v>
      </c>
      <c r="F127" s="453">
        <v>5895</v>
      </c>
      <c r="G127" s="453">
        <v>6097</v>
      </c>
      <c r="H127" s="453">
        <v>2074</v>
      </c>
      <c r="I127" s="453">
        <v>3651</v>
      </c>
      <c r="J127" s="454" t="s">
        <v>131</v>
      </c>
      <c r="K127" s="453">
        <v>2065</v>
      </c>
      <c r="L127" s="453">
        <v>4809</v>
      </c>
      <c r="M127" s="455">
        <v>2238</v>
      </c>
      <c r="N127" s="456">
        <v>1359</v>
      </c>
      <c r="O127" s="456">
        <v>1359</v>
      </c>
      <c r="P127" s="456">
        <v>831</v>
      </c>
      <c r="Q127" s="427"/>
      <c r="R127" s="467" t="s">
        <v>233</v>
      </c>
      <c r="S127" s="460">
        <v>2.1326142909670304E-2</v>
      </c>
      <c r="T127" s="458">
        <v>0.2169512010877776</v>
      </c>
      <c r="U127" s="458">
        <v>0.16369804919423239</v>
      </c>
      <c r="V127" s="458">
        <v>0.16369804919423239</v>
      </c>
      <c r="W127" s="458">
        <v>0.16270296867311793</v>
      </c>
      <c r="X127" s="458">
        <v>0.33124397299903569</v>
      </c>
      <c r="Y127" s="458">
        <v>0.21857025472473296</v>
      </c>
      <c r="Z127" s="454" t="s">
        <v>131</v>
      </c>
      <c r="AA127" s="458">
        <v>0.14306508629652734</v>
      </c>
      <c r="AB127" s="458">
        <v>0.33171912832929784</v>
      </c>
      <c r="AC127" s="459">
        <v>0.57059874888293116</v>
      </c>
      <c r="AD127" s="460">
        <v>0.34069168506254599</v>
      </c>
      <c r="AE127" s="460">
        <v>0.34069168506254599</v>
      </c>
      <c r="AF127" s="460">
        <v>0.46209386281588449</v>
      </c>
    </row>
    <row r="128" spans="2:32">
      <c r="B128" s="461"/>
      <c r="C128" s="462"/>
      <c r="D128" s="463">
        <v>9.0139042093938526E-2</v>
      </c>
      <c r="E128" s="463">
        <v>8.0279446010540503E-2</v>
      </c>
      <c r="F128" s="463">
        <v>8.0279446010540503E-2</v>
      </c>
      <c r="G128" s="463">
        <v>8.3030327790715092E-2</v>
      </c>
      <c r="H128" s="463">
        <v>2.8244202040010349E-2</v>
      </c>
      <c r="I128" s="463">
        <v>4.9720145442660457E-2</v>
      </c>
      <c r="J128" s="468"/>
      <c r="K128" s="463">
        <v>2.8121638000299602E-2</v>
      </c>
      <c r="L128" s="463">
        <v>6.5490051885443476E-2</v>
      </c>
      <c r="M128" s="464">
        <v>3.0477591208072884E-2</v>
      </c>
      <c r="N128" s="465">
        <v>1.850716999632308E-2</v>
      </c>
      <c r="O128" s="465">
        <v>1.850716999632308E-2</v>
      </c>
      <c r="P128" s="465">
        <v>1.1316746333292479E-2</v>
      </c>
      <c r="Q128" s="427"/>
      <c r="R128" s="461"/>
      <c r="S128" s="462"/>
      <c r="T128" s="463"/>
      <c r="U128" s="463"/>
      <c r="V128" s="463"/>
      <c r="W128" s="463"/>
      <c r="X128" s="463"/>
      <c r="Y128" s="463"/>
      <c r="Z128" s="468"/>
      <c r="AA128" s="463"/>
      <c r="AB128" s="463"/>
      <c r="AC128" s="464"/>
      <c r="AD128" s="465"/>
      <c r="AE128" s="465"/>
      <c r="AF128" s="465"/>
    </row>
    <row r="129" spans="2:32">
      <c r="B129" s="467" t="s">
        <v>186</v>
      </c>
      <c r="C129" s="456">
        <v>61576</v>
      </c>
      <c r="D129" s="453">
        <v>938</v>
      </c>
      <c r="E129" s="453">
        <v>454</v>
      </c>
      <c r="F129" s="453">
        <v>457</v>
      </c>
      <c r="G129" s="453">
        <v>457</v>
      </c>
      <c r="H129" s="453">
        <v>259</v>
      </c>
      <c r="I129" s="453">
        <v>169</v>
      </c>
      <c r="J129" s="453">
        <v>20</v>
      </c>
      <c r="K129" s="469" t="s">
        <v>131</v>
      </c>
      <c r="L129" s="453">
        <v>338</v>
      </c>
      <c r="M129" s="472">
        <v>705</v>
      </c>
      <c r="N129" s="456">
        <v>101</v>
      </c>
      <c r="O129" s="456">
        <v>4</v>
      </c>
      <c r="P129" s="456">
        <v>4</v>
      </c>
      <c r="Q129" s="427"/>
      <c r="R129" s="467" t="s">
        <v>192</v>
      </c>
      <c r="S129" s="460">
        <v>1.0312459399766143E-2</v>
      </c>
      <c r="T129" s="458">
        <v>0.64605543710021318</v>
      </c>
      <c r="U129" s="458">
        <v>0.39427312775330398</v>
      </c>
      <c r="V129" s="458">
        <v>0.39168490153172869</v>
      </c>
      <c r="W129" s="458">
        <v>0.39168490153172869</v>
      </c>
      <c r="X129" s="458">
        <v>0.43629343629343631</v>
      </c>
      <c r="Y129" s="458">
        <v>0.49704142011834318</v>
      </c>
      <c r="Z129" s="458">
        <v>0</v>
      </c>
      <c r="AA129" s="458">
        <v>0.43195266272189348</v>
      </c>
      <c r="AB129" s="469" t="s">
        <v>131</v>
      </c>
      <c r="AC129" s="459">
        <v>0.8354609929078014</v>
      </c>
      <c r="AD129" s="460">
        <v>0.60396039603960394</v>
      </c>
      <c r="AE129" s="460">
        <v>0</v>
      </c>
      <c r="AF129" s="460">
        <v>0</v>
      </c>
    </row>
    <row r="130" spans="2:32" ht="13.2" customHeight="1">
      <c r="B130" s="473"/>
      <c r="C130" s="478"/>
      <c r="D130" s="475">
        <v>1.5233207743276602E-2</v>
      </c>
      <c r="E130" s="475">
        <v>7.3730024684942183E-3</v>
      </c>
      <c r="F130" s="475">
        <v>7.4217227491230348E-3</v>
      </c>
      <c r="G130" s="475">
        <v>7.4217227491230348E-3</v>
      </c>
      <c r="H130" s="475">
        <v>4.2061842276211511E-3</v>
      </c>
      <c r="I130" s="475">
        <v>2.7445758087566584E-3</v>
      </c>
      <c r="J130" s="475">
        <v>3.2480187085877615E-4</v>
      </c>
      <c r="K130" s="475"/>
      <c r="L130" s="475">
        <v>5.4891516175133168E-3</v>
      </c>
      <c r="M130" s="476">
        <v>1.1449265947771859E-2</v>
      </c>
      <c r="N130" s="477">
        <v>1.6402494478368196E-3</v>
      </c>
      <c r="O130" s="477">
        <v>6.4960374171755227E-5</v>
      </c>
      <c r="P130" s="477">
        <v>6.4960374171755227E-5</v>
      </c>
      <c r="Q130" s="427"/>
      <c r="R130" s="473"/>
      <c r="S130" s="478"/>
      <c r="T130" s="475"/>
      <c r="U130" s="475"/>
      <c r="V130" s="475"/>
      <c r="W130" s="475"/>
      <c r="X130" s="475"/>
      <c r="Y130" s="475"/>
      <c r="Z130" s="475"/>
      <c r="AA130" s="475"/>
      <c r="AB130" s="475"/>
      <c r="AC130" s="476"/>
      <c r="AD130" s="477"/>
      <c r="AE130" s="477"/>
      <c r="AF130" s="477"/>
    </row>
    <row r="131" spans="2:32">
      <c r="B131" s="467" t="s">
        <v>187</v>
      </c>
      <c r="C131" s="456">
        <v>181997</v>
      </c>
      <c r="D131" s="453">
        <v>67624</v>
      </c>
      <c r="E131" s="453">
        <v>47953</v>
      </c>
      <c r="F131" s="453">
        <v>48167</v>
      </c>
      <c r="G131" s="453">
        <v>48710</v>
      </c>
      <c r="H131" s="453">
        <v>45158</v>
      </c>
      <c r="I131" s="453">
        <v>30854</v>
      </c>
      <c r="J131" s="453">
        <v>3084</v>
      </c>
      <c r="K131" s="453">
        <v>12366</v>
      </c>
      <c r="L131" s="469" t="s">
        <v>131</v>
      </c>
      <c r="M131" s="455">
        <v>54730</v>
      </c>
      <c r="N131" s="456">
        <v>28059</v>
      </c>
      <c r="O131" s="456">
        <v>2437</v>
      </c>
      <c r="P131" s="456">
        <v>1240</v>
      </c>
      <c r="Q131" s="427"/>
      <c r="R131" s="467" t="s">
        <v>235</v>
      </c>
      <c r="S131" s="460">
        <v>0.26970224783925012</v>
      </c>
      <c r="T131" s="458">
        <v>0.68682716195433569</v>
      </c>
      <c r="U131" s="458">
        <v>0.65924968198027234</v>
      </c>
      <c r="V131" s="458">
        <v>0.65665289513567382</v>
      </c>
      <c r="W131" s="458">
        <v>0.65300759597618563</v>
      </c>
      <c r="X131" s="458">
        <v>0.68472917312547055</v>
      </c>
      <c r="Y131" s="458">
        <v>0.67838853957347511</v>
      </c>
      <c r="Z131" s="458">
        <v>0.19552529182879377</v>
      </c>
      <c r="AA131" s="469" t="s">
        <v>131</v>
      </c>
      <c r="AB131" s="458">
        <v>0.77559437166424061</v>
      </c>
      <c r="AC131" s="459">
        <v>0.79411657226384069</v>
      </c>
      <c r="AD131" s="460">
        <v>0.72130154317687734</v>
      </c>
      <c r="AE131" s="460">
        <v>0.23184242921624948</v>
      </c>
      <c r="AF131" s="460">
        <v>0.35</v>
      </c>
    </row>
    <row r="132" spans="2:32">
      <c r="B132" s="461"/>
      <c r="C132" s="470"/>
      <c r="D132" s="463">
        <v>0.37156656428402668</v>
      </c>
      <c r="E132" s="463">
        <v>0.26348236509393014</v>
      </c>
      <c r="F132" s="463">
        <v>0.26465820865179096</v>
      </c>
      <c r="G132" s="463">
        <v>0.26764177431496122</v>
      </c>
      <c r="H132" s="463">
        <v>0.24812496909289714</v>
      </c>
      <c r="I132" s="463">
        <v>0.16953026698242279</v>
      </c>
      <c r="J132" s="463">
        <v>1.69453342637516E-2</v>
      </c>
      <c r="K132" s="463">
        <v>6.7946174936949516E-2</v>
      </c>
      <c r="L132" s="471"/>
      <c r="M132" s="464">
        <v>0.30071924262487842</v>
      </c>
      <c r="N132" s="465">
        <v>0.15417287098138979</v>
      </c>
      <c r="O132" s="465">
        <v>1.3390330609845217E-2</v>
      </c>
      <c r="P132" s="465">
        <v>6.8132991203151702E-3</v>
      </c>
      <c r="Q132" s="427"/>
      <c r="R132" s="461"/>
      <c r="S132" s="470"/>
      <c r="T132" s="463"/>
      <c r="U132" s="463"/>
      <c r="V132" s="463"/>
      <c r="W132" s="463"/>
      <c r="X132" s="463"/>
      <c r="Y132" s="463"/>
      <c r="Z132" s="463"/>
      <c r="AA132" s="471"/>
      <c r="AB132" s="463"/>
      <c r="AC132" s="464"/>
      <c r="AD132" s="465"/>
      <c r="AE132" s="465"/>
      <c r="AF132" s="465"/>
    </row>
    <row r="133" spans="2:32">
      <c r="B133" s="479" t="s">
        <v>236</v>
      </c>
      <c r="C133" s="480">
        <v>836048</v>
      </c>
      <c r="D133" s="481">
        <v>181918</v>
      </c>
      <c r="E133" s="481">
        <v>146234</v>
      </c>
      <c r="F133" s="481">
        <v>147705</v>
      </c>
      <c r="G133" s="481">
        <v>150010</v>
      </c>
      <c r="H133" s="481">
        <v>77215</v>
      </c>
      <c r="I133" s="481">
        <v>58743</v>
      </c>
      <c r="J133" s="481">
        <v>13856</v>
      </c>
      <c r="K133" s="481">
        <v>38099</v>
      </c>
      <c r="L133" s="481">
        <v>87756</v>
      </c>
      <c r="M133" s="482">
        <v>107780</v>
      </c>
      <c r="N133" s="483">
        <v>73987</v>
      </c>
      <c r="O133" s="483">
        <v>9929</v>
      </c>
      <c r="P133" s="483">
        <v>5469</v>
      </c>
      <c r="Q133" s="427"/>
      <c r="R133" s="479" t="s">
        <v>236</v>
      </c>
      <c r="S133" s="484">
        <v>0.12070957648364687</v>
      </c>
      <c r="T133" s="485">
        <v>0.51190096636946314</v>
      </c>
      <c r="U133" s="485">
        <v>0.45302050138818606</v>
      </c>
      <c r="V133" s="485">
        <v>0.44871872990081579</v>
      </c>
      <c r="W133" s="485">
        <v>0.44803679754683023</v>
      </c>
      <c r="X133" s="485">
        <v>0.52790260959658097</v>
      </c>
      <c r="Y133" s="485">
        <v>0.64218715421411909</v>
      </c>
      <c r="Z133" s="485">
        <v>9.5049076212471134E-2</v>
      </c>
      <c r="AA133" s="485">
        <v>0.33780026436938787</v>
      </c>
      <c r="AB133" s="485">
        <v>0.63705084122942857</v>
      </c>
      <c r="AC133" s="486">
        <v>0.7442011504917424</v>
      </c>
      <c r="AD133" s="484">
        <v>0.5546244610539689</v>
      </c>
      <c r="AE133" s="484">
        <v>0.16758988820626447</v>
      </c>
      <c r="AF133" s="484">
        <v>0.23422929237520571</v>
      </c>
    </row>
    <row r="134" spans="2:32">
      <c r="B134" s="487" t="s">
        <v>237</v>
      </c>
      <c r="C134" s="488"/>
      <c r="D134" s="489">
        <v>0.21759276979312192</v>
      </c>
      <c r="E134" s="489">
        <v>0.17491100989416875</v>
      </c>
      <c r="F134" s="489">
        <v>0.17667047825005264</v>
      </c>
      <c r="G134" s="489">
        <v>0.179427496985819</v>
      </c>
      <c r="H134" s="489">
        <v>9.2357137389240812E-2</v>
      </c>
      <c r="I134" s="489">
        <v>7.0262712188773849E-2</v>
      </c>
      <c r="J134" s="489">
        <v>1.6573211107496221E-2</v>
      </c>
      <c r="K134" s="489">
        <v>4.5570350027749604E-2</v>
      </c>
      <c r="L134" s="489">
        <v>0.10496526515224006</v>
      </c>
      <c r="M134" s="490">
        <v>0.12891604309800395</v>
      </c>
      <c r="N134" s="491">
        <v>8.849611505559489E-2</v>
      </c>
      <c r="O134" s="491">
        <v>1.1876112376322891E-2</v>
      </c>
      <c r="P134" s="491">
        <v>6.5414904407402443E-3</v>
      </c>
      <c r="Q134" s="427"/>
      <c r="R134" s="487" t="s">
        <v>237</v>
      </c>
      <c r="S134" s="488"/>
      <c r="T134" s="489"/>
      <c r="U134" s="489"/>
      <c r="V134" s="489"/>
      <c r="W134" s="489"/>
      <c r="X134" s="489"/>
      <c r="Y134" s="489"/>
      <c r="Z134" s="489"/>
      <c r="AA134" s="489"/>
      <c r="AB134" s="489"/>
      <c r="AC134" s="490"/>
      <c r="AD134" s="491"/>
      <c r="AE134" s="491"/>
      <c r="AF134" s="491"/>
    </row>
    <row r="135" spans="2:32">
      <c r="B135" s="467" t="s">
        <v>58</v>
      </c>
      <c r="C135" s="456">
        <v>64403</v>
      </c>
      <c r="D135" s="453">
        <v>7427</v>
      </c>
      <c r="E135" s="453">
        <v>7413</v>
      </c>
      <c r="F135" s="453">
        <v>7427</v>
      </c>
      <c r="G135" s="453">
        <v>7481</v>
      </c>
      <c r="H135" s="453">
        <v>3888</v>
      </c>
      <c r="I135" s="453">
        <v>2255</v>
      </c>
      <c r="J135" s="453">
        <v>141</v>
      </c>
      <c r="K135" s="453">
        <v>1144</v>
      </c>
      <c r="L135" s="453">
        <v>5854</v>
      </c>
      <c r="M135" s="469" t="s">
        <v>131</v>
      </c>
      <c r="N135" s="456">
        <v>1314</v>
      </c>
      <c r="O135" s="456">
        <v>80</v>
      </c>
      <c r="P135" s="456">
        <v>54</v>
      </c>
      <c r="Q135" s="427"/>
      <c r="R135" s="467" t="s">
        <v>58</v>
      </c>
      <c r="S135" s="460">
        <v>7.9608092790708504E-2</v>
      </c>
      <c r="T135" s="458">
        <v>0.41658812441093307</v>
      </c>
      <c r="U135" s="458">
        <v>0.4168352893565358</v>
      </c>
      <c r="V135" s="458">
        <v>0.41658812441093307</v>
      </c>
      <c r="W135" s="458">
        <v>0.41812591899478679</v>
      </c>
      <c r="X135" s="458">
        <v>0.66255144032921809</v>
      </c>
      <c r="Y135" s="458">
        <v>0.58580931263858094</v>
      </c>
      <c r="Z135" s="458">
        <v>0.25531914893617019</v>
      </c>
      <c r="AA135" s="458">
        <v>0.38435257943286644</v>
      </c>
      <c r="AB135" s="458">
        <v>0.80506993006993011</v>
      </c>
      <c r="AC135" s="469" t="s">
        <v>131</v>
      </c>
      <c r="AD135" s="460">
        <v>0.72222222222222221</v>
      </c>
      <c r="AE135" s="460">
        <v>0.36249999999999999</v>
      </c>
      <c r="AF135" s="460">
        <v>0.48148148148148145</v>
      </c>
    </row>
    <row r="136" spans="2:32">
      <c r="B136" s="492"/>
      <c r="C136" s="447"/>
      <c r="D136" s="493">
        <v>0.11532071487353074</v>
      </c>
      <c r="E136" s="493">
        <v>0.1151033336956353</v>
      </c>
      <c r="F136" s="493">
        <v>0.11532071487353074</v>
      </c>
      <c r="G136" s="493">
        <v>0.11615918513112743</v>
      </c>
      <c r="H136" s="493">
        <v>6.0369858546962099E-2</v>
      </c>
      <c r="I136" s="493">
        <v>3.5013896868158319E-2</v>
      </c>
      <c r="J136" s="493">
        <v>2.1893390059469281E-3</v>
      </c>
      <c r="K136" s="493">
        <v>1.7763147679455926E-2</v>
      </c>
      <c r="L136" s="493">
        <v>9.0896386814278834E-2</v>
      </c>
      <c r="M136" s="494"/>
      <c r="N136" s="495">
        <v>2.0402776268186266E-2</v>
      </c>
      <c r="O136" s="495">
        <v>1.2421781594025123E-3</v>
      </c>
      <c r="P136" s="495">
        <v>8.3847025759669583E-4</v>
      </c>
      <c r="Q136" s="427"/>
      <c r="R136" s="492"/>
      <c r="S136" s="447"/>
      <c r="T136" s="493"/>
      <c r="U136" s="493"/>
      <c r="V136" s="493"/>
      <c r="W136" s="493"/>
      <c r="X136" s="493"/>
      <c r="Y136" s="493"/>
      <c r="Z136" s="493"/>
      <c r="AA136" s="493"/>
      <c r="AB136" s="493"/>
      <c r="AC136" s="494"/>
      <c r="AD136" s="495"/>
      <c r="AE136" s="495"/>
      <c r="AF136" s="495"/>
    </row>
    <row r="137" spans="2:32">
      <c r="B137" s="479" t="s">
        <v>238</v>
      </c>
      <c r="C137" s="496">
        <v>900451</v>
      </c>
      <c r="D137" s="497">
        <v>189345</v>
      </c>
      <c r="E137" s="498">
        <v>153647</v>
      </c>
      <c r="F137" s="498">
        <v>155132</v>
      </c>
      <c r="G137" s="498">
        <v>157491</v>
      </c>
      <c r="H137" s="498">
        <v>81103</v>
      </c>
      <c r="I137" s="498">
        <v>60998</v>
      </c>
      <c r="J137" s="498">
        <v>13997</v>
      </c>
      <c r="K137" s="498">
        <v>39243</v>
      </c>
      <c r="L137" s="498">
        <v>93610</v>
      </c>
      <c r="M137" s="499">
        <v>107780</v>
      </c>
      <c r="N137" s="500">
        <v>75301</v>
      </c>
      <c r="O137" s="500">
        <v>10009</v>
      </c>
      <c r="P137" s="500">
        <v>5523</v>
      </c>
      <c r="Q137" s="427"/>
      <c r="R137" s="479" t="s">
        <v>238</v>
      </c>
      <c r="S137" s="501">
        <v>0.11776987309692587</v>
      </c>
      <c r="T137" s="502">
        <v>0.50816234915102065</v>
      </c>
      <c r="U137" s="503">
        <v>0.45127467506687408</v>
      </c>
      <c r="V137" s="503">
        <v>0.44718046566794728</v>
      </c>
      <c r="W137" s="503">
        <v>0.44661599710459643</v>
      </c>
      <c r="X137" s="503">
        <v>0.53435754534357549</v>
      </c>
      <c r="Y137" s="503">
        <v>0.64010295419521956</v>
      </c>
      <c r="Z137" s="503">
        <v>9.6663570765163964E-2</v>
      </c>
      <c r="AA137" s="503">
        <v>0.34071146245059286</v>
      </c>
      <c r="AB137" s="503">
        <v>0.64194888260326688</v>
      </c>
      <c r="AC137" s="504">
        <v>0.7442011504917424</v>
      </c>
      <c r="AD137" s="505">
        <v>0.55754903653337939</v>
      </c>
      <c r="AE137" s="505">
        <v>0.16914776700969128</v>
      </c>
      <c r="AF137" s="505">
        <v>0.23664674995473475</v>
      </c>
    </row>
    <row r="138" spans="2:32" ht="13.8" thickBot="1">
      <c r="B138" s="506"/>
      <c r="C138" s="507"/>
      <c r="D138" s="508">
        <v>0.21027796071079938</v>
      </c>
      <c r="E138" s="508">
        <v>0.17063338260493907</v>
      </c>
      <c r="F138" s="508">
        <v>0.1722825561857336</v>
      </c>
      <c r="G138" s="508">
        <v>0.17490235448680716</v>
      </c>
      <c r="H138" s="508">
        <v>9.0069309712577358E-2</v>
      </c>
      <c r="I138" s="508">
        <v>6.7741609482359397E-2</v>
      </c>
      <c r="J138" s="508">
        <v>1.5544432734263165E-2</v>
      </c>
      <c r="K138" s="508">
        <v>4.3581494162369748E-2</v>
      </c>
      <c r="L138" s="508">
        <v>0.10395901609304671</v>
      </c>
      <c r="M138" s="509">
        <v>0.11969557477308593</v>
      </c>
      <c r="N138" s="510">
        <v>8.3625871924180223E-2</v>
      </c>
      <c r="O138" s="510">
        <v>1.1115540990015004E-2</v>
      </c>
      <c r="P138" s="510">
        <v>6.1335930550357543E-3</v>
      </c>
      <c r="Q138" s="427"/>
      <c r="R138" s="506"/>
      <c r="S138" s="507"/>
      <c r="T138" s="508"/>
      <c r="U138" s="508"/>
      <c r="V138" s="508"/>
      <c r="W138" s="508"/>
      <c r="X138" s="508"/>
      <c r="Y138" s="508"/>
      <c r="Z138" s="508"/>
      <c r="AA138" s="508"/>
      <c r="AB138" s="508"/>
      <c r="AC138" s="509"/>
      <c r="AD138" s="510"/>
      <c r="AE138" s="510"/>
      <c r="AF138" s="510"/>
    </row>
    <row r="139" spans="2:32" ht="15">
      <c r="B139" s="427"/>
      <c r="C139" s="427"/>
      <c r="D139" s="427"/>
      <c r="E139" s="427"/>
      <c r="F139" s="427"/>
      <c r="G139" s="427"/>
      <c r="H139" s="427"/>
      <c r="I139" s="427"/>
      <c r="J139" s="427"/>
      <c r="K139" s="433"/>
      <c r="L139" s="427"/>
      <c r="M139" s="433"/>
      <c r="N139" s="433"/>
      <c r="O139" s="433"/>
      <c r="P139" s="433"/>
      <c r="Q139" s="427"/>
      <c r="R139" s="427"/>
      <c r="S139" s="427"/>
      <c r="T139" s="427"/>
      <c r="U139" s="427"/>
      <c r="V139" s="427"/>
      <c r="W139" s="427"/>
      <c r="X139" s="427"/>
      <c r="Y139" s="427"/>
      <c r="Z139" s="427"/>
      <c r="AA139" s="427"/>
      <c r="AB139" s="433"/>
      <c r="AC139" s="433"/>
      <c r="AD139" s="433"/>
      <c r="AE139" s="433"/>
      <c r="AF139" s="433"/>
    </row>
    <row r="140" spans="2:32" ht="15">
      <c r="B140" s="431" t="s">
        <v>239</v>
      </c>
      <c r="C140" s="427"/>
      <c r="D140" s="427"/>
      <c r="E140" s="427"/>
      <c r="F140" s="427"/>
      <c r="G140" s="427"/>
      <c r="H140" s="427"/>
      <c r="I140" s="427"/>
      <c r="J140" s="427"/>
      <c r="K140" s="433"/>
      <c r="L140" s="427"/>
      <c r="M140" s="433"/>
      <c r="N140" s="433"/>
      <c r="O140" s="433"/>
      <c r="P140" s="433"/>
      <c r="Q140" s="427"/>
      <c r="R140" s="431"/>
      <c r="S140" s="427"/>
      <c r="T140" s="427"/>
      <c r="U140" s="427"/>
      <c r="V140" s="427"/>
      <c r="W140" s="427"/>
      <c r="X140" s="427"/>
      <c r="Y140" s="427"/>
      <c r="Z140" s="427"/>
      <c r="AA140" s="427"/>
      <c r="AB140" s="433"/>
      <c r="AC140" s="433"/>
      <c r="AD140" s="433"/>
      <c r="AE140" s="433"/>
      <c r="AF140" s="433"/>
    </row>
    <row r="141" spans="2:32"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427"/>
    </row>
    <row r="142" spans="2:32" ht="15">
      <c r="B142" s="432" t="s">
        <v>209</v>
      </c>
      <c r="C142" s="433"/>
      <c r="D142" s="433"/>
      <c r="E142" s="433"/>
      <c r="F142" s="433"/>
      <c r="G142" s="433"/>
      <c r="H142" s="433"/>
      <c r="I142" s="433"/>
      <c r="J142" s="433"/>
      <c r="K142" s="433"/>
      <c r="L142" s="433"/>
      <c r="M142" s="433"/>
      <c r="N142" s="433"/>
      <c r="O142" s="433"/>
      <c r="P142" s="433"/>
      <c r="Q142" s="427"/>
      <c r="R142" s="432" t="s">
        <v>210</v>
      </c>
      <c r="S142" s="433"/>
      <c r="T142" s="433"/>
      <c r="U142" s="433"/>
      <c r="V142" s="433"/>
      <c r="W142" s="433"/>
      <c r="X142" s="433"/>
      <c r="Y142" s="433"/>
      <c r="Z142" s="433"/>
      <c r="AA142" s="433"/>
      <c r="AB142" s="433"/>
      <c r="AC142" s="433"/>
      <c r="AD142" s="433"/>
      <c r="AE142" s="433"/>
      <c r="AF142" s="433"/>
    </row>
    <row r="143" spans="2:32" ht="15">
      <c r="B143" s="427" t="s">
        <v>211</v>
      </c>
      <c r="C143" s="427" t="s">
        <v>212</v>
      </c>
      <c r="D143" s="427"/>
      <c r="E143" s="427"/>
      <c r="F143" s="427"/>
      <c r="G143" s="427"/>
      <c r="H143" s="427"/>
      <c r="I143" s="427"/>
      <c r="J143" s="427"/>
      <c r="K143" s="433"/>
      <c r="L143" s="433"/>
      <c r="M143" s="433"/>
      <c r="N143" s="433"/>
      <c r="O143" s="433"/>
      <c r="P143" s="433"/>
      <c r="Q143" s="427"/>
      <c r="R143" s="427" t="s">
        <v>211</v>
      </c>
      <c r="S143" s="427" t="s">
        <v>212</v>
      </c>
      <c r="T143" s="427"/>
      <c r="U143" s="427"/>
      <c r="V143" s="427"/>
      <c r="W143" s="427"/>
      <c r="X143" s="427"/>
      <c r="Y143" s="427"/>
      <c r="Z143" s="427"/>
      <c r="AA143" s="433"/>
      <c r="AB143" s="433"/>
      <c r="AC143" s="433"/>
      <c r="AD143" s="433"/>
      <c r="AE143" s="433"/>
      <c r="AF143" s="433"/>
    </row>
    <row r="144" spans="2:32" ht="15">
      <c r="B144" s="430" t="s">
        <v>213</v>
      </c>
      <c r="C144" s="430"/>
      <c r="D144" s="430">
        <v>2000</v>
      </c>
      <c r="E144" s="431"/>
      <c r="F144" s="431"/>
      <c r="G144" s="431"/>
      <c r="H144" s="431"/>
      <c r="I144" s="431"/>
      <c r="J144" s="431"/>
      <c r="K144" s="433"/>
      <c r="L144" s="433"/>
      <c r="M144" s="433"/>
      <c r="N144" s="433"/>
      <c r="O144" s="433"/>
      <c r="P144" s="433"/>
      <c r="Q144" s="427"/>
      <c r="R144" s="430" t="s">
        <v>213</v>
      </c>
      <c r="S144" s="430"/>
      <c r="T144" s="430">
        <v>2000</v>
      </c>
      <c r="U144" s="431"/>
      <c r="V144" s="431"/>
      <c r="W144" s="431"/>
      <c r="X144" s="431"/>
      <c r="Y144" s="431"/>
      <c r="Z144" s="431"/>
      <c r="AA144" s="433"/>
      <c r="AB144" s="433"/>
      <c r="AC144" s="433"/>
      <c r="AD144" s="433"/>
      <c r="AE144" s="433"/>
      <c r="AF144" s="433"/>
    </row>
    <row r="145" spans="2:32" ht="15.6" thickBot="1">
      <c r="B145" s="427"/>
      <c r="C145" s="427"/>
      <c r="D145" s="427"/>
      <c r="E145" s="427"/>
      <c r="F145" s="427"/>
      <c r="G145" s="427"/>
      <c r="H145" s="427"/>
      <c r="I145" s="427"/>
      <c r="J145" s="427"/>
      <c r="K145" s="433"/>
      <c r="L145" s="433"/>
      <c r="M145" s="433"/>
      <c r="N145" s="433"/>
      <c r="O145" s="433"/>
      <c r="P145" s="433"/>
      <c r="Q145" s="427"/>
      <c r="R145" s="427"/>
      <c r="S145" s="427"/>
      <c r="T145" s="427"/>
      <c r="U145" s="427"/>
      <c r="V145" s="427"/>
      <c r="W145" s="427"/>
      <c r="X145" s="427"/>
      <c r="Y145" s="427"/>
      <c r="Z145" s="427"/>
      <c r="AA145" s="433"/>
      <c r="AB145" s="433"/>
      <c r="AC145" s="433"/>
      <c r="AD145" s="433"/>
      <c r="AE145" s="433"/>
      <c r="AF145" s="433"/>
    </row>
    <row r="146" spans="2:32">
      <c r="B146" s="434" t="s">
        <v>214</v>
      </c>
      <c r="C146" s="435" t="s">
        <v>215</v>
      </c>
      <c r="D146" s="436"/>
      <c r="E146" s="436"/>
      <c r="F146" s="436"/>
      <c r="G146" s="436"/>
      <c r="H146" s="436" t="s">
        <v>216</v>
      </c>
      <c r="I146" s="436"/>
      <c r="J146" s="436"/>
      <c r="K146" s="436"/>
      <c r="L146" s="436"/>
      <c r="M146" s="436"/>
      <c r="N146" s="434" t="s">
        <v>217</v>
      </c>
      <c r="O146" s="434" t="s">
        <v>218</v>
      </c>
      <c r="P146" s="434" t="s">
        <v>299</v>
      </c>
      <c r="Q146" s="427"/>
      <c r="R146" s="434" t="s">
        <v>214</v>
      </c>
      <c r="S146" s="435" t="s">
        <v>215</v>
      </c>
      <c r="T146" s="436"/>
      <c r="U146" s="436"/>
      <c r="V146" s="436"/>
      <c r="W146" s="436"/>
      <c r="X146" s="436" t="s">
        <v>216</v>
      </c>
      <c r="Y146" s="436"/>
      <c r="Z146" s="436"/>
      <c r="AA146" s="436"/>
      <c r="AB146" s="436"/>
      <c r="AC146" s="436"/>
      <c r="AD146" s="434" t="s">
        <v>217</v>
      </c>
      <c r="AE146" s="434" t="s">
        <v>218</v>
      </c>
      <c r="AF146" s="434" t="s">
        <v>299</v>
      </c>
    </row>
    <row r="147" spans="2:32">
      <c r="B147" s="437" t="s">
        <v>219</v>
      </c>
      <c r="C147" s="438" t="s">
        <v>220</v>
      </c>
      <c r="D147" s="439"/>
      <c r="E147" s="439"/>
      <c r="F147" s="439"/>
      <c r="G147" s="439"/>
      <c r="H147" s="440" t="s">
        <v>221</v>
      </c>
      <c r="I147" s="439"/>
      <c r="J147" s="439"/>
      <c r="K147" s="439"/>
      <c r="L147" s="439"/>
      <c r="M147" s="439"/>
      <c r="N147" s="441" t="s">
        <v>222</v>
      </c>
      <c r="O147" s="441" t="s">
        <v>222</v>
      </c>
      <c r="P147" s="441" t="s">
        <v>222</v>
      </c>
      <c r="Q147" s="427"/>
      <c r="R147" s="437" t="s">
        <v>219</v>
      </c>
      <c r="S147" s="438" t="s">
        <v>220</v>
      </c>
      <c r="T147" s="439"/>
      <c r="U147" s="439"/>
      <c r="V147" s="439"/>
      <c r="W147" s="439"/>
      <c r="X147" s="440" t="s">
        <v>221</v>
      </c>
      <c r="Y147" s="439"/>
      <c r="Z147" s="439"/>
      <c r="AA147" s="439"/>
      <c r="AB147" s="439"/>
      <c r="AC147" s="439"/>
      <c r="AD147" s="441" t="s">
        <v>222</v>
      </c>
      <c r="AE147" s="441" t="s">
        <v>222</v>
      </c>
      <c r="AF147" s="441" t="s">
        <v>222</v>
      </c>
    </row>
    <row r="148" spans="2:32">
      <c r="B148" s="442" t="s">
        <v>223</v>
      </c>
      <c r="C148" s="438" t="s">
        <v>183</v>
      </c>
      <c r="D148" s="443" t="s">
        <v>224</v>
      </c>
      <c r="E148" s="443" t="s">
        <v>225</v>
      </c>
      <c r="F148" s="443" t="s">
        <v>226</v>
      </c>
      <c r="G148" s="443" t="s">
        <v>300</v>
      </c>
      <c r="H148" s="444"/>
      <c r="I148" s="444"/>
      <c r="J148" s="444"/>
      <c r="K148" s="444"/>
      <c r="L148" s="444"/>
      <c r="M148" s="445" t="s">
        <v>45</v>
      </c>
      <c r="N148" s="437" t="s">
        <v>228</v>
      </c>
      <c r="O148" s="437" t="s">
        <v>229</v>
      </c>
      <c r="P148" s="437" t="s">
        <v>229</v>
      </c>
      <c r="Q148" s="427"/>
      <c r="R148" s="442" t="s">
        <v>223</v>
      </c>
      <c r="S148" s="438" t="s">
        <v>183</v>
      </c>
      <c r="T148" s="443" t="s">
        <v>224</v>
      </c>
      <c r="U148" s="443" t="s">
        <v>225</v>
      </c>
      <c r="V148" s="443" t="s">
        <v>226</v>
      </c>
      <c r="W148" s="443" t="s">
        <v>227</v>
      </c>
      <c r="X148" s="444"/>
      <c r="Y148" s="444"/>
      <c r="Z148" s="444"/>
      <c r="AA148" s="444"/>
      <c r="AB148" s="444"/>
      <c r="AC148" s="445" t="s">
        <v>45</v>
      </c>
      <c r="AD148" s="437" t="s">
        <v>228</v>
      </c>
      <c r="AE148" s="437" t="s">
        <v>229</v>
      </c>
      <c r="AF148" s="437" t="s">
        <v>229</v>
      </c>
    </row>
    <row r="149" spans="2:32">
      <c r="B149" s="446"/>
      <c r="C149" s="447"/>
      <c r="D149" s="448" t="s">
        <v>230</v>
      </c>
      <c r="E149" s="448" t="s">
        <v>231</v>
      </c>
      <c r="F149" s="448" t="s">
        <v>232</v>
      </c>
      <c r="G149" s="448" t="s">
        <v>232</v>
      </c>
      <c r="H149" s="449" t="s">
        <v>190</v>
      </c>
      <c r="I149" s="449" t="s">
        <v>184</v>
      </c>
      <c r="J149" s="448" t="s">
        <v>298</v>
      </c>
      <c r="K149" s="448" t="s">
        <v>186</v>
      </c>
      <c r="L149" s="448" t="s">
        <v>187</v>
      </c>
      <c r="M149" s="440" t="s">
        <v>234</v>
      </c>
      <c r="N149" s="450" t="s">
        <v>318</v>
      </c>
      <c r="O149" s="450" t="s">
        <v>319</v>
      </c>
      <c r="P149" s="450" t="s">
        <v>301</v>
      </c>
      <c r="Q149" s="427"/>
      <c r="R149" s="446"/>
      <c r="S149" s="447"/>
      <c r="T149" s="448" t="s">
        <v>230</v>
      </c>
      <c r="U149" s="448" t="s">
        <v>231</v>
      </c>
      <c r="V149" s="448" t="s">
        <v>232</v>
      </c>
      <c r="W149" s="448" t="s">
        <v>232</v>
      </c>
      <c r="X149" s="449" t="s">
        <v>190</v>
      </c>
      <c r="Y149" s="449" t="s">
        <v>184</v>
      </c>
      <c r="Z149" s="448" t="s">
        <v>233</v>
      </c>
      <c r="AA149" s="448" t="s">
        <v>187</v>
      </c>
      <c r="AB149" s="448" t="s">
        <v>192</v>
      </c>
      <c r="AC149" s="440" t="s">
        <v>234</v>
      </c>
      <c r="AD149" s="450" t="s">
        <v>318</v>
      </c>
      <c r="AE149" s="450" t="s">
        <v>319</v>
      </c>
      <c r="AF149" s="450" t="s">
        <v>301</v>
      </c>
    </row>
    <row r="150" spans="2:32">
      <c r="B150" s="451" t="s">
        <v>190</v>
      </c>
      <c r="C150" s="452">
        <v>157039</v>
      </c>
      <c r="D150" s="453">
        <v>58366</v>
      </c>
      <c r="E150" s="453">
        <v>46655</v>
      </c>
      <c r="F150" s="453">
        <v>46701</v>
      </c>
      <c r="G150" s="453">
        <v>47367</v>
      </c>
      <c r="H150" s="454" t="s">
        <v>131</v>
      </c>
      <c r="I150" s="453">
        <v>23915</v>
      </c>
      <c r="J150" s="453">
        <v>1553</v>
      </c>
      <c r="K150" s="453">
        <v>12123</v>
      </c>
      <c r="L150" s="453">
        <v>45035</v>
      </c>
      <c r="M150" s="455">
        <v>37153</v>
      </c>
      <c r="N150" s="456">
        <v>22289</v>
      </c>
      <c r="O150" s="456">
        <v>1339</v>
      </c>
      <c r="P150" s="456">
        <v>870</v>
      </c>
      <c r="Q150" s="427"/>
      <c r="R150" s="451" t="s">
        <v>190</v>
      </c>
      <c r="S150" s="457">
        <v>0.26207502594896809</v>
      </c>
      <c r="T150" s="458">
        <v>0.64969331460096635</v>
      </c>
      <c r="U150" s="458">
        <v>0.58242417747293962</v>
      </c>
      <c r="V150" s="458">
        <v>0.58189332134215543</v>
      </c>
      <c r="W150" s="458">
        <v>0.58171300694576389</v>
      </c>
      <c r="X150" s="454" t="s">
        <v>131</v>
      </c>
      <c r="Y150" s="458">
        <v>0.6891908843821869</v>
      </c>
      <c r="Z150" s="458">
        <v>0.19639407598197037</v>
      </c>
      <c r="AA150" s="458">
        <v>0.58223603863661599</v>
      </c>
      <c r="AB150" s="458">
        <v>0.79270807555885503</v>
      </c>
      <c r="AC150" s="459">
        <v>0.86752079239899871</v>
      </c>
      <c r="AD150" s="460">
        <v>0.69675624747633358</v>
      </c>
      <c r="AE150" s="460">
        <v>0.2150858849887976</v>
      </c>
      <c r="AF150" s="460">
        <v>0.29540229885057473</v>
      </c>
    </row>
    <row r="151" spans="2:32">
      <c r="B151" s="461"/>
      <c r="C151" s="462"/>
      <c r="D151" s="463">
        <v>0.37166563719840295</v>
      </c>
      <c r="E151" s="463">
        <v>0.29709180522035927</v>
      </c>
      <c r="F151" s="463">
        <v>0.29738472608715033</v>
      </c>
      <c r="G151" s="463">
        <v>0.30162571081069034</v>
      </c>
      <c r="H151" s="463"/>
      <c r="I151" s="463">
        <v>0.1522870115066958</v>
      </c>
      <c r="J151" s="463">
        <v>9.8892631766631222E-3</v>
      </c>
      <c r="K151" s="463">
        <v>7.7197384089302656E-2</v>
      </c>
      <c r="L151" s="463">
        <v>0.28677589643337004</v>
      </c>
      <c r="M151" s="464">
        <v>0.23658454269321633</v>
      </c>
      <c r="N151" s="465">
        <v>0.14193289565012512</v>
      </c>
      <c r="O151" s="465">
        <v>8.5265443615917067E-3</v>
      </c>
      <c r="P151" s="465">
        <v>5.5400250893090251E-3</v>
      </c>
      <c r="Q151" s="427"/>
      <c r="R151" s="461"/>
      <c r="S151" s="462"/>
      <c r="T151" s="463"/>
      <c r="U151" s="463"/>
      <c r="V151" s="463"/>
      <c r="W151" s="463"/>
      <c r="X151" s="463"/>
      <c r="Y151" s="463"/>
      <c r="Z151" s="463"/>
      <c r="AA151" s="463"/>
      <c r="AB151" s="463"/>
      <c r="AC151" s="464"/>
      <c r="AD151" s="465"/>
      <c r="AE151" s="465"/>
      <c r="AF151" s="465"/>
    </row>
    <row r="152" spans="2:32">
      <c r="B152" s="451" t="s">
        <v>184</v>
      </c>
      <c r="C152" s="456">
        <v>389975</v>
      </c>
      <c r="D152" s="453">
        <v>65379</v>
      </c>
      <c r="E152" s="453">
        <v>61106</v>
      </c>
      <c r="F152" s="453">
        <v>62296</v>
      </c>
      <c r="G152" s="453">
        <v>63278</v>
      </c>
      <c r="H152" s="453">
        <v>33432</v>
      </c>
      <c r="I152" s="466" t="s">
        <v>131</v>
      </c>
      <c r="J152" s="453">
        <v>10594</v>
      </c>
      <c r="K152" s="453">
        <v>17202</v>
      </c>
      <c r="L152" s="453">
        <v>59088</v>
      </c>
      <c r="M152" s="455">
        <v>21004</v>
      </c>
      <c r="N152" s="456">
        <v>31414</v>
      </c>
      <c r="O152" s="456">
        <v>5791</v>
      </c>
      <c r="P152" s="456">
        <v>3561</v>
      </c>
      <c r="Q152" s="427"/>
      <c r="R152" s="451" t="s">
        <v>184</v>
      </c>
      <c r="S152" s="460">
        <v>4.2415539457657539E-2</v>
      </c>
      <c r="T152" s="458">
        <v>0.23288823628382202</v>
      </c>
      <c r="U152" s="458">
        <v>0.21986384315779137</v>
      </c>
      <c r="V152" s="458">
        <v>0.21588866058815975</v>
      </c>
      <c r="W152" s="458">
        <v>0.21633111033850627</v>
      </c>
      <c r="X152" s="458">
        <v>0.33357262502991147</v>
      </c>
      <c r="Y152" s="466" t="s">
        <v>131</v>
      </c>
      <c r="Z152" s="458">
        <v>5.559750802340948E-2</v>
      </c>
      <c r="AA152" s="458">
        <v>0.21528906038451123</v>
      </c>
      <c r="AB152" s="458">
        <v>0.43558888501337056</v>
      </c>
      <c r="AC152" s="459">
        <v>0.47724243001333078</v>
      </c>
      <c r="AD152" s="460">
        <v>0.33227223530909783</v>
      </c>
      <c r="AE152" s="460">
        <v>8.4441374546710413E-2</v>
      </c>
      <c r="AF152" s="460">
        <v>0.11654029766919405</v>
      </c>
    </row>
    <row r="153" spans="2:32">
      <c r="B153" s="461"/>
      <c r="C153" s="462"/>
      <c r="D153" s="463">
        <v>0.16764920828258223</v>
      </c>
      <c r="E153" s="463">
        <v>0.15669209564715686</v>
      </c>
      <c r="F153" s="463">
        <v>0.15974357330598116</v>
      </c>
      <c r="G153" s="463">
        <v>0.16226168344124622</v>
      </c>
      <c r="H153" s="463">
        <v>8.5728572344381054E-2</v>
      </c>
      <c r="I153" s="463"/>
      <c r="J153" s="463">
        <v>2.716584396435669E-2</v>
      </c>
      <c r="K153" s="463">
        <v>4.4110519905122124E-2</v>
      </c>
      <c r="L153" s="463">
        <v>0.15151740496185653</v>
      </c>
      <c r="M153" s="464">
        <v>5.3859862811718701E-2</v>
      </c>
      <c r="N153" s="465">
        <v>8.0553881659080714E-2</v>
      </c>
      <c r="O153" s="465">
        <v>1.484966985063145E-2</v>
      </c>
      <c r="P153" s="465">
        <v>9.1313545740111541E-3</v>
      </c>
      <c r="Q153" s="427"/>
      <c r="R153" s="461"/>
      <c r="S153" s="462"/>
      <c r="T153" s="463"/>
      <c r="U153" s="463"/>
      <c r="V153" s="463"/>
      <c r="W153" s="463"/>
      <c r="X153" s="463"/>
      <c r="Y153" s="463"/>
      <c r="Z153" s="463"/>
      <c r="AA153" s="463"/>
      <c r="AB153" s="463"/>
      <c r="AC153" s="464"/>
      <c r="AD153" s="465"/>
      <c r="AE153" s="465"/>
      <c r="AF153" s="465"/>
    </row>
    <row r="154" spans="2:32">
      <c r="B154" s="467" t="s">
        <v>298</v>
      </c>
      <c r="C154" s="456">
        <v>90652</v>
      </c>
      <c r="D154" s="453">
        <v>7974</v>
      </c>
      <c r="E154" s="453">
        <v>6854</v>
      </c>
      <c r="F154" s="453">
        <v>6854</v>
      </c>
      <c r="G154" s="453">
        <v>7052</v>
      </c>
      <c r="H154" s="453">
        <v>2329</v>
      </c>
      <c r="I154" s="453">
        <v>3992</v>
      </c>
      <c r="J154" s="454" t="s">
        <v>131</v>
      </c>
      <c r="K154" s="453">
        <v>2667</v>
      </c>
      <c r="L154" s="453">
        <v>6080</v>
      </c>
      <c r="M154" s="455">
        <v>3206</v>
      </c>
      <c r="N154" s="456">
        <v>1749</v>
      </c>
      <c r="O154" s="456">
        <v>1749</v>
      </c>
      <c r="P154" s="456">
        <v>1227</v>
      </c>
      <c r="Q154" s="427"/>
      <c r="R154" s="467" t="s">
        <v>233</v>
      </c>
      <c r="S154" s="460">
        <v>3.0479195163923577E-2</v>
      </c>
      <c r="T154" s="458">
        <v>0.31803360922999752</v>
      </c>
      <c r="U154" s="458">
        <v>0.23825503355704697</v>
      </c>
      <c r="V154" s="458">
        <v>0.23825503355704697</v>
      </c>
      <c r="W154" s="458">
        <v>0.24078275666477594</v>
      </c>
      <c r="X154" s="458">
        <v>0.42292829540575355</v>
      </c>
      <c r="Y154" s="458">
        <v>0.30110220440881763</v>
      </c>
      <c r="Z154" s="454" t="s">
        <v>131</v>
      </c>
      <c r="AA154" s="458">
        <v>0.22730263157894737</v>
      </c>
      <c r="AB154" s="458">
        <v>0.42107236595425573</v>
      </c>
      <c r="AC154" s="459">
        <v>0.71241422333125393</v>
      </c>
      <c r="AD154" s="460">
        <v>0.43281875357347055</v>
      </c>
      <c r="AE154" s="460">
        <v>0.43281875357347055</v>
      </c>
      <c r="AF154" s="460">
        <v>0.54278728606356963</v>
      </c>
    </row>
    <row r="155" spans="2:32">
      <c r="B155" s="461"/>
      <c r="C155" s="462"/>
      <c r="D155" s="463">
        <v>8.7962758681551428E-2</v>
      </c>
      <c r="E155" s="463">
        <v>7.5607818911882799E-2</v>
      </c>
      <c r="F155" s="463">
        <v>7.5607818911882799E-2</v>
      </c>
      <c r="G155" s="463">
        <v>7.7791995764020655E-2</v>
      </c>
      <c r="H155" s="463">
        <v>2.5691656003176983E-2</v>
      </c>
      <c r="I155" s="463">
        <v>4.4036535321890308E-2</v>
      </c>
      <c r="J155" s="468"/>
      <c r="K155" s="463">
        <v>2.942020032652341E-2</v>
      </c>
      <c r="L155" s="463">
        <v>6.7069673035343946E-2</v>
      </c>
      <c r="M155" s="464">
        <v>3.5366015090676432E-2</v>
      </c>
      <c r="N155" s="465">
        <v>1.9293562193884305E-2</v>
      </c>
      <c r="O155" s="465">
        <v>1.9293562193884305E-2</v>
      </c>
      <c r="P155" s="465">
        <v>1.3535277765520893E-2</v>
      </c>
      <c r="Q155" s="427"/>
      <c r="R155" s="461"/>
      <c r="S155" s="462"/>
      <c r="T155" s="463"/>
      <c r="U155" s="463"/>
      <c r="V155" s="463"/>
      <c r="W155" s="463"/>
      <c r="X155" s="463"/>
      <c r="Y155" s="463"/>
      <c r="Z155" s="468"/>
      <c r="AA155" s="463"/>
      <c r="AB155" s="463"/>
      <c r="AC155" s="464"/>
      <c r="AD155" s="465"/>
      <c r="AE155" s="465"/>
      <c r="AF155" s="465"/>
    </row>
    <row r="156" spans="2:32">
      <c r="B156" s="467" t="s">
        <v>186</v>
      </c>
      <c r="C156" s="456">
        <v>77681</v>
      </c>
      <c r="D156" s="453">
        <v>2089</v>
      </c>
      <c r="E156" s="453">
        <v>833</v>
      </c>
      <c r="F156" s="453">
        <v>848</v>
      </c>
      <c r="G156" s="453">
        <v>848</v>
      </c>
      <c r="H156" s="453">
        <v>383</v>
      </c>
      <c r="I156" s="453">
        <v>235</v>
      </c>
      <c r="J156" s="453">
        <v>36</v>
      </c>
      <c r="K156" s="469" t="s">
        <v>131</v>
      </c>
      <c r="L156" s="453">
        <v>693</v>
      </c>
      <c r="M156" s="472">
        <v>1622</v>
      </c>
      <c r="N156" s="456">
        <v>137</v>
      </c>
      <c r="O156" s="456">
        <v>6</v>
      </c>
      <c r="P156" s="456">
        <v>6</v>
      </c>
      <c r="Q156" s="427"/>
      <c r="R156" s="467" t="s">
        <v>192</v>
      </c>
      <c r="S156" s="460">
        <v>2.0481198748728776E-2</v>
      </c>
      <c r="T156" s="458">
        <v>0.72762087123025376</v>
      </c>
      <c r="U156" s="458">
        <v>0.38895558223289317</v>
      </c>
      <c r="V156" s="458">
        <v>0.38207547169811323</v>
      </c>
      <c r="W156" s="458">
        <v>0.38207547169811323</v>
      </c>
      <c r="X156" s="458">
        <v>0.52219321148825071</v>
      </c>
      <c r="Y156" s="458">
        <v>0.57021276595744685</v>
      </c>
      <c r="Z156" s="458">
        <v>8.3333333333333329E-2</v>
      </c>
      <c r="AA156" s="458">
        <v>0.4054834054834055</v>
      </c>
      <c r="AB156" s="469" t="s">
        <v>131</v>
      </c>
      <c r="AC156" s="459">
        <v>0.91122071516646119</v>
      </c>
      <c r="AD156" s="460">
        <v>0.70802919708029199</v>
      </c>
      <c r="AE156" s="460">
        <v>0.33333333333333331</v>
      </c>
      <c r="AF156" s="460">
        <v>0.33333333333333331</v>
      </c>
    </row>
    <row r="157" spans="2:32" ht="13.2" customHeight="1">
      <c r="B157" s="473"/>
      <c r="C157" s="478"/>
      <c r="D157" s="475">
        <v>2.6892032800813585E-2</v>
      </c>
      <c r="E157" s="475">
        <v>1.0723342902382822E-2</v>
      </c>
      <c r="F157" s="475">
        <v>1.0916440313590195E-2</v>
      </c>
      <c r="G157" s="475">
        <v>1.0916440313590195E-2</v>
      </c>
      <c r="H157" s="475">
        <v>4.9304205661616094E-3</v>
      </c>
      <c r="I157" s="475">
        <v>3.0251927755821886E-3</v>
      </c>
      <c r="J157" s="475">
        <v>4.6343378689769698E-4</v>
      </c>
      <c r="K157" s="475"/>
      <c r="L157" s="475">
        <v>8.9211003977806673E-3</v>
      </c>
      <c r="M157" s="476">
        <v>2.0880266731890681E-2</v>
      </c>
      <c r="N157" s="477">
        <v>1.7636230223606801E-3</v>
      </c>
      <c r="O157" s="477">
        <v>7.7238964482949501E-5</v>
      </c>
      <c r="P157" s="477">
        <v>7.7238964482949501E-5</v>
      </c>
      <c r="Q157" s="427"/>
      <c r="R157" s="473"/>
      <c r="S157" s="478"/>
      <c r="T157" s="475"/>
      <c r="U157" s="475"/>
      <c r="V157" s="475"/>
      <c r="W157" s="475"/>
      <c r="X157" s="475"/>
      <c r="Y157" s="475"/>
      <c r="Z157" s="475"/>
      <c r="AA157" s="475"/>
      <c r="AB157" s="475"/>
      <c r="AC157" s="476"/>
      <c r="AD157" s="477"/>
      <c r="AE157" s="477"/>
      <c r="AF157" s="477"/>
    </row>
    <row r="158" spans="2:32">
      <c r="B158" s="467" t="s">
        <v>187</v>
      </c>
      <c r="C158" s="456">
        <v>221809</v>
      </c>
      <c r="D158" s="453">
        <v>78757</v>
      </c>
      <c r="E158" s="453">
        <v>52797</v>
      </c>
      <c r="F158" s="453">
        <v>52998</v>
      </c>
      <c r="G158" s="453">
        <v>53701</v>
      </c>
      <c r="H158" s="453">
        <v>49560</v>
      </c>
      <c r="I158" s="453">
        <v>31666</v>
      </c>
      <c r="J158" s="453">
        <v>2721</v>
      </c>
      <c r="K158" s="453">
        <v>13626</v>
      </c>
      <c r="L158" s="469" t="s">
        <v>131</v>
      </c>
      <c r="M158" s="455">
        <v>64843</v>
      </c>
      <c r="N158" s="456">
        <v>28429</v>
      </c>
      <c r="O158" s="456">
        <v>2068</v>
      </c>
      <c r="P158" s="456">
        <v>1206</v>
      </c>
      <c r="Q158" s="427"/>
      <c r="R158" s="467" t="s">
        <v>235</v>
      </c>
      <c r="S158" s="460">
        <v>0.27166616323052717</v>
      </c>
      <c r="T158" s="458">
        <v>0.73098264281270231</v>
      </c>
      <c r="U158" s="458">
        <v>0.69163020626171945</v>
      </c>
      <c r="V158" s="458">
        <v>0.68947884825842487</v>
      </c>
      <c r="W158" s="458">
        <v>0.68564831194949816</v>
      </c>
      <c r="X158" s="458">
        <v>0.71648506860371264</v>
      </c>
      <c r="Y158" s="458">
        <v>0.70264637150255793</v>
      </c>
      <c r="Z158" s="458">
        <v>0.28702682837192206</v>
      </c>
      <c r="AA158" s="469" t="s">
        <v>131</v>
      </c>
      <c r="AB158" s="458">
        <v>0.79326287978863941</v>
      </c>
      <c r="AC158" s="459">
        <v>0.84146322656262051</v>
      </c>
      <c r="AD158" s="460">
        <v>0.74722994125716702</v>
      </c>
      <c r="AE158" s="460">
        <v>0.33800773694390718</v>
      </c>
      <c r="AF158" s="460">
        <v>0.47263681592039802</v>
      </c>
    </row>
    <row r="159" spans="2:32">
      <c r="B159" s="461"/>
      <c r="C159" s="470"/>
      <c r="D159" s="463">
        <v>0.35506674661533122</v>
      </c>
      <c r="E159" s="463">
        <v>0.23802911513960209</v>
      </c>
      <c r="F159" s="463">
        <v>0.23893530019070461</v>
      </c>
      <c r="G159" s="463">
        <v>0.24210469367789406</v>
      </c>
      <c r="H159" s="463">
        <v>0.22343547827184651</v>
      </c>
      <c r="I159" s="463">
        <v>0.14276246680702767</v>
      </c>
      <c r="J159" s="463">
        <v>1.2267311064925228E-2</v>
      </c>
      <c r="K159" s="463">
        <v>6.1431231374741331E-2</v>
      </c>
      <c r="L159" s="471"/>
      <c r="M159" s="464">
        <v>0.29233710083901016</v>
      </c>
      <c r="N159" s="465">
        <v>0.12816882993927209</v>
      </c>
      <c r="O159" s="465">
        <v>9.3233367446767263E-3</v>
      </c>
      <c r="P159" s="465">
        <v>5.437110306615151E-3</v>
      </c>
      <c r="Q159" s="427"/>
      <c r="R159" s="461"/>
      <c r="S159" s="470"/>
      <c r="T159" s="463"/>
      <c r="U159" s="463"/>
      <c r="V159" s="463"/>
      <c r="W159" s="463"/>
      <c r="X159" s="463"/>
      <c r="Y159" s="463"/>
      <c r="Z159" s="463"/>
      <c r="AA159" s="471"/>
      <c r="AB159" s="463"/>
      <c r="AC159" s="464"/>
      <c r="AD159" s="465"/>
      <c r="AE159" s="465"/>
      <c r="AF159" s="465"/>
    </row>
    <row r="160" spans="2:32">
      <c r="B160" s="479" t="s">
        <v>236</v>
      </c>
      <c r="C160" s="480">
        <v>937156</v>
      </c>
      <c r="D160" s="481">
        <v>212565</v>
      </c>
      <c r="E160" s="481">
        <v>168245</v>
      </c>
      <c r="F160" s="481">
        <v>169697</v>
      </c>
      <c r="G160" s="481">
        <v>172246</v>
      </c>
      <c r="H160" s="481">
        <v>85704</v>
      </c>
      <c r="I160" s="481">
        <v>59808</v>
      </c>
      <c r="J160" s="481">
        <v>14904</v>
      </c>
      <c r="K160" s="481">
        <v>45618</v>
      </c>
      <c r="L160" s="481">
        <v>110896</v>
      </c>
      <c r="M160" s="482">
        <v>127828</v>
      </c>
      <c r="N160" s="483">
        <v>84018</v>
      </c>
      <c r="O160" s="483">
        <v>10953</v>
      </c>
      <c r="P160" s="483">
        <v>6870</v>
      </c>
      <c r="Q160" s="427"/>
      <c r="R160" s="479" t="s">
        <v>236</v>
      </c>
      <c r="S160" s="484">
        <v>0.13051082210432416</v>
      </c>
      <c r="T160" s="485">
        <v>0.53993837179215765</v>
      </c>
      <c r="U160" s="485">
        <v>0.47003477072126959</v>
      </c>
      <c r="V160" s="485">
        <v>0.46625455959740009</v>
      </c>
      <c r="W160" s="485">
        <v>0.46494548494594939</v>
      </c>
      <c r="X160" s="485">
        <v>0.55827032577242608</v>
      </c>
      <c r="Y160" s="485">
        <v>0.6699438202247191</v>
      </c>
      <c r="Z160" s="485">
        <v>0.11258722490606549</v>
      </c>
      <c r="AA160" s="485">
        <v>0.36615387389987014</v>
      </c>
      <c r="AB160" s="485">
        <v>0.63648121355605247</v>
      </c>
      <c r="AC160" s="486">
        <v>0.78683856432080612</v>
      </c>
      <c r="AD160" s="484">
        <v>0.57207979242543261</v>
      </c>
      <c r="AE160" s="484">
        <v>0.2040536839222131</v>
      </c>
      <c r="AF160" s="484">
        <v>0.27802037845705968</v>
      </c>
    </row>
    <row r="161" spans="2:32">
      <c r="B161" s="487" t="s">
        <v>237</v>
      </c>
      <c r="C161" s="488"/>
      <c r="D161" s="489">
        <v>0.2268192275352236</v>
      </c>
      <c r="E161" s="489">
        <v>0.17952720785013382</v>
      </c>
      <c r="F161" s="489">
        <v>0.18107657636508756</v>
      </c>
      <c r="G161" s="489">
        <v>0.18379650773190376</v>
      </c>
      <c r="H161" s="489">
        <v>9.1451156477683551E-2</v>
      </c>
      <c r="I161" s="489">
        <v>6.3818617177929818E-2</v>
      </c>
      <c r="J161" s="489">
        <v>1.5903435500599687E-2</v>
      </c>
      <c r="K161" s="489">
        <v>4.8677061236336319E-2</v>
      </c>
      <c r="L161" s="489">
        <v>0.11833248680048999</v>
      </c>
      <c r="M161" s="490">
        <v>0.13639991634263665</v>
      </c>
      <c r="N161" s="491">
        <v>8.9652096342551293E-2</v>
      </c>
      <c r="O161" s="491">
        <v>1.1687488529124287E-2</v>
      </c>
      <c r="P161" s="491">
        <v>7.3306898744712728E-3</v>
      </c>
      <c r="Q161" s="427"/>
      <c r="R161" s="487" t="s">
        <v>237</v>
      </c>
      <c r="S161" s="488"/>
      <c r="T161" s="489"/>
      <c r="U161" s="489"/>
      <c r="V161" s="489"/>
      <c r="W161" s="489"/>
      <c r="X161" s="489"/>
      <c r="Y161" s="489"/>
      <c r="Z161" s="489"/>
      <c r="AA161" s="489"/>
      <c r="AB161" s="489"/>
      <c r="AC161" s="490"/>
      <c r="AD161" s="491"/>
      <c r="AE161" s="491"/>
      <c r="AF161" s="491"/>
    </row>
    <row r="162" spans="2:32">
      <c r="B162" s="467" t="s">
        <v>58</v>
      </c>
      <c r="C162" s="456">
        <v>70297</v>
      </c>
      <c r="D162" s="453">
        <v>9072</v>
      </c>
      <c r="E162" s="453">
        <v>9061</v>
      </c>
      <c r="F162" s="453">
        <v>9072</v>
      </c>
      <c r="G162" s="453">
        <v>9122</v>
      </c>
      <c r="H162" s="453">
        <v>4058</v>
      </c>
      <c r="I162" s="453">
        <v>2422</v>
      </c>
      <c r="J162" s="453">
        <v>94</v>
      </c>
      <c r="K162" s="453">
        <v>1290</v>
      </c>
      <c r="L162" s="453">
        <v>8002</v>
      </c>
      <c r="M162" s="469" t="s">
        <v>131</v>
      </c>
      <c r="N162" s="456">
        <v>1557</v>
      </c>
      <c r="O162" s="456">
        <v>53</v>
      </c>
      <c r="P162" s="456">
        <v>46</v>
      </c>
      <c r="Q162" s="427"/>
      <c r="R162" s="467" t="s">
        <v>58</v>
      </c>
      <c r="S162" s="460">
        <v>8.3460176109933573E-2</v>
      </c>
      <c r="T162" s="458">
        <v>0.40255731922398591</v>
      </c>
      <c r="U162" s="458">
        <v>0.40260456903211567</v>
      </c>
      <c r="V162" s="458">
        <v>0.40255731922398591</v>
      </c>
      <c r="W162" s="458">
        <v>0.40363955272966456</v>
      </c>
      <c r="X162" s="458">
        <v>0.68851651059635288</v>
      </c>
      <c r="Y162" s="458">
        <v>0.59289843104872009</v>
      </c>
      <c r="Z162" s="458">
        <v>0.37234042553191488</v>
      </c>
      <c r="AA162" s="458">
        <v>0.39777555611097226</v>
      </c>
      <c r="AB162" s="458">
        <v>0.8418604651162791</v>
      </c>
      <c r="AC162" s="469" t="s">
        <v>131</v>
      </c>
      <c r="AD162" s="460">
        <v>0.78163134232498399</v>
      </c>
      <c r="AE162" s="460">
        <v>0.52830188679245282</v>
      </c>
      <c r="AF162" s="460">
        <v>0.52173913043478259</v>
      </c>
    </row>
    <row r="163" spans="2:32">
      <c r="B163" s="492"/>
      <c r="C163" s="447"/>
      <c r="D163" s="493">
        <v>0.12905244889540093</v>
      </c>
      <c r="E163" s="493">
        <v>0.12889596995604363</v>
      </c>
      <c r="F163" s="493">
        <v>0.12905244889540093</v>
      </c>
      <c r="G163" s="493">
        <v>0.12976371680157048</v>
      </c>
      <c r="H163" s="493">
        <v>5.7726503264719689E-2</v>
      </c>
      <c r="I163" s="493">
        <v>3.4453817374852411E-2</v>
      </c>
      <c r="J163" s="493">
        <v>1.3371836635987311E-3</v>
      </c>
      <c r="K163" s="493">
        <v>1.8350711979174077E-2</v>
      </c>
      <c r="L163" s="493">
        <v>0.11383131570337283</v>
      </c>
      <c r="M163" s="494"/>
      <c r="N163" s="495">
        <v>2.2148882598119406E-2</v>
      </c>
      <c r="O163" s="495">
        <v>7.5394398053971006E-4</v>
      </c>
      <c r="P163" s="495">
        <v>6.5436647367597483E-4</v>
      </c>
      <c r="Q163" s="427"/>
      <c r="R163" s="492"/>
      <c r="S163" s="447"/>
      <c r="T163" s="493"/>
      <c r="U163" s="493"/>
      <c r="V163" s="493"/>
      <c r="W163" s="493"/>
      <c r="X163" s="493"/>
      <c r="Y163" s="493"/>
      <c r="Z163" s="493"/>
      <c r="AA163" s="493"/>
      <c r="AB163" s="493"/>
      <c r="AC163" s="494"/>
      <c r="AD163" s="495"/>
      <c r="AE163" s="495"/>
      <c r="AF163" s="495"/>
    </row>
    <row r="164" spans="2:32">
      <c r="B164" s="479" t="s">
        <v>238</v>
      </c>
      <c r="C164" s="496">
        <v>1007453</v>
      </c>
      <c r="D164" s="497">
        <v>221637</v>
      </c>
      <c r="E164" s="498">
        <v>177306</v>
      </c>
      <c r="F164" s="498">
        <v>178769</v>
      </c>
      <c r="G164" s="498">
        <v>181368</v>
      </c>
      <c r="H164" s="498">
        <v>89762</v>
      </c>
      <c r="I164" s="498">
        <v>62230</v>
      </c>
      <c r="J164" s="498">
        <v>14998</v>
      </c>
      <c r="K164" s="498">
        <v>46908</v>
      </c>
      <c r="L164" s="498">
        <v>118898</v>
      </c>
      <c r="M164" s="499">
        <v>127828</v>
      </c>
      <c r="N164" s="500">
        <v>85575</v>
      </c>
      <c r="O164" s="500">
        <v>11006</v>
      </c>
      <c r="P164" s="500">
        <v>6916</v>
      </c>
      <c r="Q164" s="427"/>
      <c r="R164" s="479" t="s">
        <v>238</v>
      </c>
      <c r="S164" s="501">
        <v>0.12722777141960964</v>
      </c>
      <c r="T164" s="502">
        <v>0.5343151188655324</v>
      </c>
      <c r="U164" s="503">
        <v>0.46658883512120292</v>
      </c>
      <c r="V164" s="503">
        <v>0.46302211233491264</v>
      </c>
      <c r="W164" s="503">
        <v>0.46186207048652461</v>
      </c>
      <c r="X164" s="503">
        <v>0.56415855261692027</v>
      </c>
      <c r="Y164" s="503">
        <v>0.66694520327816165</v>
      </c>
      <c r="Z164" s="503">
        <v>0.11421522869715962</v>
      </c>
      <c r="AA164" s="503">
        <v>0.36828205688909821</v>
      </c>
      <c r="AB164" s="503">
        <v>0.64212927432420908</v>
      </c>
      <c r="AC164" s="504">
        <v>0.78683856432080612</v>
      </c>
      <c r="AD164" s="505">
        <v>0.57589249196611159</v>
      </c>
      <c r="AE164" s="505">
        <v>0.20561511902598584</v>
      </c>
      <c r="AF164" s="505">
        <v>0.27964141122035857</v>
      </c>
    </row>
    <row r="165" spans="2:32" ht="13.8" thickBot="1">
      <c r="B165" s="506"/>
      <c r="C165" s="507"/>
      <c r="D165" s="508">
        <v>0.21999735967831749</v>
      </c>
      <c r="E165" s="508">
        <v>0.17599431437496341</v>
      </c>
      <c r="F165" s="508">
        <v>0.17744649130033857</v>
      </c>
      <c r="G165" s="508">
        <v>0.18002626425252594</v>
      </c>
      <c r="H165" s="508">
        <v>8.9097952956614351E-2</v>
      </c>
      <c r="I165" s="508">
        <v>6.1769630940599708E-2</v>
      </c>
      <c r="J165" s="508">
        <v>1.488704683990221E-2</v>
      </c>
      <c r="K165" s="508">
        <v>4.6560981008543327E-2</v>
      </c>
      <c r="L165" s="508">
        <v>0.11801840879921942</v>
      </c>
      <c r="M165" s="509">
        <v>0.1268823458761848</v>
      </c>
      <c r="N165" s="510">
        <v>8.4941927812017037E-2</v>
      </c>
      <c r="O165" s="510">
        <v>1.0924579111879164E-2</v>
      </c>
      <c r="P165" s="510">
        <v>6.8648363745008453E-3</v>
      </c>
      <c r="Q165" s="427"/>
      <c r="R165" s="506"/>
      <c r="S165" s="507"/>
      <c r="T165" s="508"/>
      <c r="U165" s="508"/>
      <c r="V165" s="508"/>
      <c r="W165" s="508"/>
      <c r="X165" s="508"/>
      <c r="Y165" s="508"/>
      <c r="Z165" s="508"/>
      <c r="AA165" s="508"/>
      <c r="AB165" s="508"/>
      <c r="AC165" s="509"/>
      <c r="AD165" s="510"/>
      <c r="AE165" s="510"/>
      <c r="AF165" s="510"/>
    </row>
    <row r="166" spans="2:32" ht="15">
      <c r="B166" s="427"/>
      <c r="C166" s="427"/>
      <c r="D166" s="427"/>
      <c r="E166" s="427"/>
      <c r="F166" s="427"/>
      <c r="G166" s="427"/>
      <c r="H166" s="427"/>
      <c r="I166" s="427"/>
      <c r="J166" s="427"/>
      <c r="K166" s="433"/>
      <c r="L166" s="427"/>
      <c r="M166" s="433"/>
      <c r="N166" s="433"/>
      <c r="O166" s="433"/>
      <c r="P166" s="433"/>
      <c r="Q166" s="427"/>
      <c r="R166" s="427"/>
      <c r="S166" s="427"/>
      <c r="T166" s="427"/>
      <c r="U166" s="427"/>
      <c r="V166" s="427"/>
      <c r="W166" s="427"/>
      <c r="X166" s="427"/>
      <c r="Y166" s="427"/>
      <c r="Z166" s="427"/>
      <c r="AA166" s="427"/>
      <c r="AB166" s="433"/>
      <c r="AC166" s="433"/>
      <c r="AD166" s="433"/>
      <c r="AE166" s="433"/>
      <c r="AF166" s="433"/>
    </row>
    <row r="167" spans="2:32" ht="15">
      <c r="B167" s="431" t="s">
        <v>239</v>
      </c>
      <c r="C167" s="427"/>
      <c r="D167" s="427"/>
      <c r="E167" s="427"/>
      <c r="F167" s="427"/>
      <c r="G167" s="427"/>
      <c r="H167" s="427"/>
      <c r="I167" s="427"/>
      <c r="J167" s="427"/>
      <c r="K167" s="433"/>
      <c r="L167" s="427"/>
      <c r="M167" s="433"/>
      <c r="N167" s="433"/>
      <c r="O167" s="433"/>
      <c r="P167" s="433"/>
      <c r="Q167" s="427"/>
      <c r="R167" s="431"/>
      <c r="S167" s="427"/>
      <c r="T167" s="427"/>
      <c r="U167" s="427"/>
      <c r="V167" s="427"/>
      <c r="W167" s="427"/>
      <c r="X167" s="427"/>
      <c r="Y167" s="427"/>
      <c r="Z167" s="427"/>
      <c r="AA167" s="427"/>
      <c r="AB167" s="433"/>
      <c r="AC167" s="433"/>
      <c r="AD167" s="433"/>
      <c r="AE167" s="433"/>
      <c r="AF167" s="433"/>
    </row>
    <row r="168" spans="2:32">
      <c r="B168" s="427"/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427"/>
      <c r="Q168" s="427"/>
      <c r="R168" s="427"/>
      <c r="S168" s="427"/>
      <c r="T168" s="427"/>
      <c r="U168" s="427"/>
      <c r="V168" s="427"/>
      <c r="W168" s="427"/>
      <c r="X168" s="427"/>
      <c r="Y168" s="427"/>
      <c r="Z168" s="427"/>
      <c r="AA168" s="427"/>
      <c r="AB168" s="427"/>
      <c r="AC168" s="427"/>
      <c r="AD168" s="427"/>
      <c r="AE168" s="427"/>
      <c r="AF168" s="427"/>
    </row>
    <row r="169" spans="2:32" ht="15">
      <c r="B169" s="432" t="s">
        <v>209</v>
      </c>
      <c r="C169" s="433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  <c r="N169" s="433"/>
      <c r="O169" s="433"/>
      <c r="P169" s="433"/>
      <c r="Q169" s="427"/>
      <c r="R169" s="432" t="s">
        <v>210</v>
      </c>
      <c r="S169" s="433"/>
      <c r="T169" s="433"/>
      <c r="U169" s="433"/>
      <c r="V169" s="433"/>
      <c r="W169" s="433"/>
      <c r="X169" s="433"/>
      <c r="Y169" s="433"/>
      <c r="Z169" s="433"/>
      <c r="AA169" s="433"/>
      <c r="AB169" s="433"/>
      <c r="AC169" s="433"/>
      <c r="AD169" s="433"/>
      <c r="AE169" s="433"/>
      <c r="AF169" s="433"/>
    </row>
    <row r="170" spans="2:32" ht="15">
      <c r="B170" s="427" t="s">
        <v>211</v>
      </c>
      <c r="C170" s="427" t="s">
        <v>212</v>
      </c>
      <c r="D170" s="427"/>
      <c r="E170" s="427"/>
      <c r="F170" s="427"/>
      <c r="G170" s="427"/>
      <c r="H170" s="427"/>
      <c r="I170" s="427"/>
      <c r="J170" s="427"/>
      <c r="K170" s="433"/>
      <c r="L170" s="433"/>
      <c r="M170" s="433"/>
      <c r="N170" s="433"/>
      <c r="O170" s="433"/>
      <c r="P170" s="433"/>
      <c r="Q170" s="427"/>
      <c r="R170" s="427" t="s">
        <v>211</v>
      </c>
      <c r="S170" s="427" t="s">
        <v>212</v>
      </c>
      <c r="T170" s="427"/>
      <c r="U170" s="427"/>
      <c r="V170" s="427"/>
      <c r="W170" s="427"/>
      <c r="X170" s="427"/>
      <c r="Y170" s="427"/>
      <c r="Z170" s="427"/>
      <c r="AA170" s="433"/>
      <c r="AB170" s="433"/>
      <c r="AC170" s="433"/>
      <c r="AD170" s="433"/>
      <c r="AE170" s="433"/>
      <c r="AF170" s="433"/>
    </row>
    <row r="171" spans="2:32" ht="15">
      <c r="B171" s="430" t="s">
        <v>213</v>
      </c>
      <c r="C171" s="430"/>
      <c r="D171" s="430">
        <v>2001</v>
      </c>
      <c r="E171" s="431"/>
      <c r="F171" s="431"/>
      <c r="G171" s="431"/>
      <c r="H171" s="431"/>
      <c r="I171" s="431"/>
      <c r="J171" s="431"/>
      <c r="K171" s="433"/>
      <c r="L171" s="433"/>
      <c r="M171" s="433"/>
      <c r="N171" s="433"/>
      <c r="O171" s="433"/>
      <c r="P171" s="433"/>
      <c r="Q171" s="427"/>
      <c r="R171" s="430" t="s">
        <v>213</v>
      </c>
      <c r="S171" s="430"/>
      <c r="T171" s="430">
        <v>2001</v>
      </c>
      <c r="U171" s="431"/>
      <c r="V171" s="431"/>
      <c r="W171" s="431"/>
      <c r="X171" s="431"/>
      <c r="Y171" s="431"/>
      <c r="Z171" s="431"/>
      <c r="AA171" s="433"/>
      <c r="AB171" s="433"/>
      <c r="AC171" s="433"/>
      <c r="AD171" s="433"/>
      <c r="AE171" s="433"/>
      <c r="AF171" s="433"/>
    </row>
    <row r="172" spans="2:32" ht="15.6" thickBot="1">
      <c r="B172" s="427"/>
      <c r="C172" s="427"/>
      <c r="D172" s="427"/>
      <c r="E172" s="427"/>
      <c r="F172" s="427"/>
      <c r="G172" s="427"/>
      <c r="H172" s="427"/>
      <c r="I172" s="427"/>
      <c r="J172" s="427"/>
      <c r="K172" s="433"/>
      <c r="L172" s="433"/>
      <c r="M172" s="433"/>
      <c r="N172" s="433"/>
      <c r="O172" s="433"/>
      <c r="P172" s="433"/>
      <c r="Q172" s="427"/>
      <c r="R172" s="427"/>
      <c r="S172" s="427"/>
      <c r="T172" s="427"/>
      <c r="U172" s="427"/>
      <c r="V172" s="427"/>
      <c r="W172" s="427"/>
      <c r="X172" s="427"/>
      <c r="Y172" s="427"/>
      <c r="Z172" s="427"/>
      <c r="AA172" s="433"/>
      <c r="AB172" s="433"/>
      <c r="AC172" s="433"/>
      <c r="AD172" s="433"/>
      <c r="AE172" s="433"/>
      <c r="AF172" s="433"/>
    </row>
    <row r="173" spans="2:32">
      <c r="B173" s="434" t="s">
        <v>214</v>
      </c>
      <c r="C173" s="435" t="s">
        <v>215</v>
      </c>
      <c r="D173" s="436"/>
      <c r="E173" s="436"/>
      <c r="F173" s="436"/>
      <c r="G173" s="436"/>
      <c r="H173" s="436" t="s">
        <v>216</v>
      </c>
      <c r="I173" s="436"/>
      <c r="J173" s="436"/>
      <c r="K173" s="436"/>
      <c r="L173" s="436"/>
      <c r="M173" s="436"/>
      <c r="N173" s="434" t="s">
        <v>217</v>
      </c>
      <c r="O173" s="434" t="s">
        <v>218</v>
      </c>
      <c r="P173" s="434" t="s">
        <v>299</v>
      </c>
      <c r="Q173" s="427"/>
      <c r="R173" s="434" t="s">
        <v>214</v>
      </c>
      <c r="S173" s="435" t="s">
        <v>215</v>
      </c>
      <c r="T173" s="436"/>
      <c r="U173" s="436"/>
      <c r="V173" s="436"/>
      <c r="W173" s="436"/>
      <c r="X173" s="436" t="s">
        <v>216</v>
      </c>
      <c r="Y173" s="436"/>
      <c r="Z173" s="436"/>
      <c r="AA173" s="436"/>
      <c r="AB173" s="436"/>
      <c r="AC173" s="436"/>
      <c r="AD173" s="434" t="s">
        <v>217</v>
      </c>
      <c r="AE173" s="434" t="s">
        <v>218</v>
      </c>
      <c r="AF173" s="434" t="s">
        <v>299</v>
      </c>
    </row>
    <row r="174" spans="2:32">
      <c r="B174" s="437" t="s">
        <v>219</v>
      </c>
      <c r="C174" s="438" t="s">
        <v>220</v>
      </c>
      <c r="D174" s="439"/>
      <c r="E174" s="439"/>
      <c r="F174" s="439"/>
      <c r="G174" s="439"/>
      <c r="H174" s="440" t="s">
        <v>221</v>
      </c>
      <c r="I174" s="439"/>
      <c r="J174" s="439"/>
      <c r="K174" s="439"/>
      <c r="L174" s="439"/>
      <c r="M174" s="439"/>
      <c r="N174" s="441" t="s">
        <v>222</v>
      </c>
      <c r="O174" s="441" t="s">
        <v>222</v>
      </c>
      <c r="P174" s="441" t="s">
        <v>222</v>
      </c>
      <c r="Q174" s="427"/>
      <c r="R174" s="437" t="s">
        <v>219</v>
      </c>
      <c r="S174" s="438" t="s">
        <v>220</v>
      </c>
      <c r="T174" s="439"/>
      <c r="U174" s="439"/>
      <c r="V174" s="439"/>
      <c r="W174" s="439"/>
      <c r="X174" s="440" t="s">
        <v>221</v>
      </c>
      <c r="Y174" s="439"/>
      <c r="Z174" s="439"/>
      <c r="AA174" s="439"/>
      <c r="AB174" s="439"/>
      <c r="AC174" s="439"/>
      <c r="AD174" s="441" t="s">
        <v>222</v>
      </c>
      <c r="AE174" s="441" t="s">
        <v>222</v>
      </c>
      <c r="AF174" s="441" t="s">
        <v>222</v>
      </c>
    </row>
    <row r="175" spans="2:32">
      <c r="B175" s="442" t="s">
        <v>223</v>
      </c>
      <c r="C175" s="438" t="s">
        <v>183</v>
      </c>
      <c r="D175" s="443" t="s">
        <v>224</v>
      </c>
      <c r="E175" s="443" t="s">
        <v>225</v>
      </c>
      <c r="F175" s="443" t="s">
        <v>226</v>
      </c>
      <c r="G175" s="443" t="s">
        <v>300</v>
      </c>
      <c r="H175" s="444"/>
      <c r="I175" s="444"/>
      <c r="J175" s="444"/>
      <c r="K175" s="444"/>
      <c r="L175" s="444"/>
      <c r="M175" s="445" t="s">
        <v>45</v>
      </c>
      <c r="N175" s="437" t="s">
        <v>228</v>
      </c>
      <c r="O175" s="437" t="s">
        <v>229</v>
      </c>
      <c r="P175" s="437" t="s">
        <v>229</v>
      </c>
      <c r="Q175" s="427"/>
      <c r="R175" s="442" t="s">
        <v>223</v>
      </c>
      <c r="S175" s="438" t="s">
        <v>183</v>
      </c>
      <c r="T175" s="443" t="s">
        <v>224</v>
      </c>
      <c r="U175" s="443" t="s">
        <v>225</v>
      </c>
      <c r="V175" s="443" t="s">
        <v>226</v>
      </c>
      <c r="W175" s="443" t="s">
        <v>227</v>
      </c>
      <c r="X175" s="444"/>
      <c r="Y175" s="444"/>
      <c r="Z175" s="444"/>
      <c r="AA175" s="444"/>
      <c r="AB175" s="444"/>
      <c r="AC175" s="445" t="s">
        <v>45</v>
      </c>
      <c r="AD175" s="437" t="s">
        <v>228</v>
      </c>
      <c r="AE175" s="437" t="s">
        <v>229</v>
      </c>
      <c r="AF175" s="437" t="s">
        <v>229</v>
      </c>
    </row>
    <row r="176" spans="2:32">
      <c r="B176" s="446"/>
      <c r="C176" s="447"/>
      <c r="D176" s="448" t="s">
        <v>230</v>
      </c>
      <c r="E176" s="448" t="s">
        <v>231</v>
      </c>
      <c r="F176" s="448" t="s">
        <v>232</v>
      </c>
      <c r="G176" s="448" t="s">
        <v>232</v>
      </c>
      <c r="H176" s="449" t="s">
        <v>190</v>
      </c>
      <c r="I176" s="449" t="s">
        <v>184</v>
      </c>
      <c r="J176" s="448" t="s">
        <v>298</v>
      </c>
      <c r="K176" s="448" t="s">
        <v>186</v>
      </c>
      <c r="L176" s="448" t="s">
        <v>187</v>
      </c>
      <c r="M176" s="440" t="s">
        <v>234</v>
      </c>
      <c r="N176" s="450" t="s">
        <v>318</v>
      </c>
      <c r="O176" s="450" t="s">
        <v>319</v>
      </c>
      <c r="P176" s="450" t="s">
        <v>301</v>
      </c>
      <c r="Q176" s="427"/>
      <c r="R176" s="446"/>
      <c r="S176" s="447"/>
      <c r="T176" s="448" t="s">
        <v>230</v>
      </c>
      <c r="U176" s="448" t="s">
        <v>231</v>
      </c>
      <c r="V176" s="448" t="s">
        <v>232</v>
      </c>
      <c r="W176" s="448" t="s">
        <v>232</v>
      </c>
      <c r="X176" s="449" t="s">
        <v>190</v>
      </c>
      <c r="Y176" s="449" t="s">
        <v>184</v>
      </c>
      <c r="Z176" s="448" t="s">
        <v>233</v>
      </c>
      <c r="AA176" s="448" t="s">
        <v>187</v>
      </c>
      <c r="AB176" s="448" t="s">
        <v>192</v>
      </c>
      <c r="AC176" s="440" t="s">
        <v>234</v>
      </c>
      <c r="AD176" s="450" t="s">
        <v>318</v>
      </c>
      <c r="AE176" s="450" t="s">
        <v>319</v>
      </c>
      <c r="AF176" s="450" t="s">
        <v>301</v>
      </c>
    </row>
    <row r="177" spans="2:32">
      <c r="B177" s="451" t="s">
        <v>190</v>
      </c>
      <c r="C177" s="452">
        <v>154701</v>
      </c>
      <c r="D177" s="453">
        <v>52323</v>
      </c>
      <c r="E177" s="453">
        <v>46887</v>
      </c>
      <c r="F177" s="453">
        <v>46940</v>
      </c>
      <c r="G177" s="453">
        <v>47740</v>
      </c>
      <c r="H177" s="454" t="s">
        <v>131</v>
      </c>
      <c r="I177" s="453">
        <v>22872</v>
      </c>
      <c r="J177" s="453">
        <v>1974</v>
      </c>
      <c r="K177" s="453">
        <v>13556</v>
      </c>
      <c r="L177" s="453">
        <v>45506</v>
      </c>
      <c r="M177" s="455">
        <v>24936</v>
      </c>
      <c r="N177" s="456">
        <v>21489</v>
      </c>
      <c r="O177" s="456">
        <v>1678</v>
      </c>
      <c r="P177" s="456">
        <v>1207</v>
      </c>
      <c r="Q177" s="427"/>
      <c r="R177" s="451" t="s">
        <v>190</v>
      </c>
      <c r="S177" s="457">
        <v>0.27337896975455878</v>
      </c>
      <c r="T177" s="458">
        <v>0.62620644840701034</v>
      </c>
      <c r="U177" s="458">
        <v>0.60037963614647982</v>
      </c>
      <c r="V177" s="458">
        <v>0.59978696207925009</v>
      </c>
      <c r="W177" s="458">
        <v>0.59962295768747387</v>
      </c>
      <c r="X177" s="454" t="s">
        <v>131</v>
      </c>
      <c r="Y177" s="458">
        <v>0.72499125568380551</v>
      </c>
      <c r="Z177" s="458">
        <v>0.37740628166160078</v>
      </c>
      <c r="AA177" s="458">
        <v>0.60062409352612844</v>
      </c>
      <c r="AB177" s="458">
        <v>0.81380938329890828</v>
      </c>
      <c r="AC177" s="459">
        <v>0.84384023099133787</v>
      </c>
      <c r="AD177" s="460">
        <v>0.73358462469170271</v>
      </c>
      <c r="AE177" s="460">
        <v>0.39630512514898691</v>
      </c>
      <c r="AF177" s="460">
        <v>0.49130074565037285</v>
      </c>
    </row>
    <row r="178" spans="2:32">
      <c r="B178" s="461"/>
      <c r="C178" s="462"/>
      <c r="D178" s="463">
        <v>0.33822017957220701</v>
      </c>
      <c r="E178" s="463">
        <v>0.3030814280450676</v>
      </c>
      <c r="F178" s="463">
        <v>0.30342402440837485</v>
      </c>
      <c r="G178" s="463">
        <v>0.30859529026961685</v>
      </c>
      <c r="H178" s="463"/>
      <c r="I178" s="463">
        <v>0.14784649097290903</v>
      </c>
      <c r="J178" s="463">
        <v>1.2760098512614657E-2</v>
      </c>
      <c r="K178" s="463">
        <v>8.7627100018745838E-2</v>
      </c>
      <c r="L178" s="463">
        <v>0.29415453035209854</v>
      </c>
      <c r="M178" s="464">
        <v>0.16118835689491343</v>
      </c>
      <c r="N178" s="465">
        <v>0.1389066651152869</v>
      </c>
      <c r="O178" s="465">
        <v>1.0846730143955114E-2</v>
      </c>
      <c r="P178" s="465">
        <v>7.8021473681488809E-3</v>
      </c>
      <c r="Q178" s="427"/>
      <c r="R178" s="461"/>
      <c r="S178" s="462"/>
      <c r="T178" s="463"/>
      <c r="U178" s="463"/>
      <c r="V178" s="463"/>
      <c r="W178" s="463"/>
      <c r="X178" s="463"/>
      <c r="Y178" s="463"/>
      <c r="Z178" s="463"/>
      <c r="AA178" s="463"/>
      <c r="AB178" s="463"/>
      <c r="AC178" s="464"/>
      <c r="AD178" s="465"/>
      <c r="AE178" s="465"/>
      <c r="AF178" s="465"/>
    </row>
    <row r="179" spans="2:32">
      <c r="B179" s="451" t="s">
        <v>184</v>
      </c>
      <c r="C179" s="456">
        <v>392180</v>
      </c>
      <c r="D179" s="453">
        <v>63526</v>
      </c>
      <c r="E179" s="453">
        <v>59554</v>
      </c>
      <c r="F179" s="453">
        <v>61110</v>
      </c>
      <c r="G179" s="453">
        <v>62518</v>
      </c>
      <c r="H179" s="453">
        <v>31486</v>
      </c>
      <c r="I179" s="466" t="s">
        <v>131</v>
      </c>
      <c r="J179" s="453">
        <v>11458</v>
      </c>
      <c r="K179" s="453">
        <v>22612</v>
      </c>
      <c r="L179" s="453">
        <v>57975</v>
      </c>
      <c r="M179" s="455">
        <v>18112</v>
      </c>
      <c r="N179" s="456">
        <v>29907</v>
      </c>
      <c r="O179" s="456">
        <v>5972</v>
      </c>
      <c r="P179" s="456">
        <v>4345</v>
      </c>
      <c r="Q179" s="427"/>
      <c r="R179" s="451" t="s">
        <v>184</v>
      </c>
      <c r="S179" s="460">
        <v>4.7845377122749756E-2</v>
      </c>
      <c r="T179" s="458">
        <v>0.25524981897175958</v>
      </c>
      <c r="U179" s="458">
        <v>0.25375289653087951</v>
      </c>
      <c r="V179" s="458">
        <v>0.24830633284241532</v>
      </c>
      <c r="W179" s="458">
        <v>0.24948014971688154</v>
      </c>
      <c r="X179" s="458">
        <v>0.38588579051006799</v>
      </c>
      <c r="Y179" s="466" t="s">
        <v>131</v>
      </c>
      <c r="Z179" s="458">
        <v>9.2860883225693844E-2</v>
      </c>
      <c r="AA179" s="458">
        <v>0.25090125053902546</v>
      </c>
      <c r="AB179" s="458">
        <v>0.43644967274013796</v>
      </c>
      <c r="AC179" s="459">
        <v>0.45544390459363959</v>
      </c>
      <c r="AD179" s="460">
        <v>0.38733406894706923</v>
      </c>
      <c r="AE179" s="460">
        <v>0.14350301406563964</v>
      </c>
      <c r="AF179" s="460">
        <v>0.17859608745684696</v>
      </c>
    </row>
    <row r="180" spans="2:32">
      <c r="B180" s="461"/>
      <c r="C180" s="462"/>
      <c r="D180" s="463">
        <v>0.16198174307715846</v>
      </c>
      <c r="E180" s="463">
        <v>0.15185374062930287</v>
      </c>
      <c r="F180" s="463">
        <v>0.15582130654291396</v>
      </c>
      <c r="G180" s="463">
        <v>0.1594114947218114</v>
      </c>
      <c r="H180" s="463">
        <v>8.0284563210770571E-2</v>
      </c>
      <c r="I180" s="463"/>
      <c r="J180" s="463">
        <v>2.9216176245601508E-2</v>
      </c>
      <c r="K180" s="463">
        <v>5.7657198225304705E-2</v>
      </c>
      <c r="L180" s="463">
        <v>0.14782752817583764</v>
      </c>
      <c r="M180" s="464">
        <v>4.6182875210362587E-2</v>
      </c>
      <c r="N180" s="465">
        <v>7.6258350757305318E-2</v>
      </c>
      <c r="O180" s="465">
        <v>1.522770156560763E-2</v>
      </c>
      <c r="P180" s="465">
        <v>1.1079096333316335E-2</v>
      </c>
      <c r="Q180" s="427"/>
      <c r="R180" s="461"/>
      <c r="S180" s="462"/>
      <c r="T180" s="463"/>
      <c r="U180" s="463"/>
      <c r="V180" s="463"/>
      <c r="W180" s="463"/>
      <c r="X180" s="463"/>
      <c r="Y180" s="463"/>
      <c r="Z180" s="463"/>
      <c r="AA180" s="463"/>
      <c r="AB180" s="463"/>
      <c r="AC180" s="464"/>
      <c r="AD180" s="465"/>
      <c r="AE180" s="465"/>
      <c r="AF180" s="465"/>
    </row>
    <row r="181" spans="2:32">
      <c r="B181" s="467" t="s">
        <v>298</v>
      </c>
      <c r="C181" s="456">
        <v>80577</v>
      </c>
      <c r="D181" s="453">
        <v>8572</v>
      </c>
      <c r="E181" s="453">
        <v>7957</v>
      </c>
      <c r="F181" s="453">
        <v>7957</v>
      </c>
      <c r="G181" s="453">
        <v>8281</v>
      </c>
      <c r="H181" s="453">
        <v>2689</v>
      </c>
      <c r="I181" s="453">
        <v>4436</v>
      </c>
      <c r="J181" s="454" t="s">
        <v>131</v>
      </c>
      <c r="K181" s="453">
        <v>3436</v>
      </c>
      <c r="L181" s="453">
        <v>7425</v>
      </c>
      <c r="M181" s="455">
        <v>2150</v>
      </c>
      <c r="N181" s="456">
        <v>2119</v>
      </c>
      <c r="O181" s="456">
        <v>2119</v>
      </c>
      <c r="P181" s="456">
        <v>1491</v>
      </c>
      <c r="Q181" s="427"/>
      <c r="R181" s="467" t="s">
        <v>233</v>
      </c>
      <c r="S181" s="460">
        <v>3.7268699504821472E-2</v>
      </c>
      <c r="T181" s="458">
        <v>0.2474335044330378</v>
      </c>
      <c r="U181" s="458">
        <v>0.22181726781450295</v>
      </c>
      <c r="V181" s="458">
        <v>0.22181726781450295</v>
      </c>
      <c r="W181" s="458">
        <v>0.22545586281850019</v>
      </c>
      <c r="X181" s="458">
        <v>0.38676087764968392</v>
      </c>
      <c r="Y181" s="458">
        <v>0.28020739404869249</v>
      </c>
      <c r="Z181" s="454" t="s">
        <v>131</v>
      </c>
      <c r="AA181" s="458">
        <v>0.21898989898989898</v>
      </c>
      <c r="AB181" s="458">
        <v>0.36175785797438881</v>
      </c>
      <c r="AC181" s="459">
        <v>0.53581395348837213</v>
      </c>
      <c r="AD181" s="460">
        <v>0.39263803680981596</v>
      </c>
      <c r="AE181" s="460">
        <v>0.39263803680981596</v>
      </c>
      <c r="AF181" s="460">
        <v>0.4755197853789403</v>
      </c>
    </row>
    <row r="182" spans="2:32">
      <c r="B182" s="461"/>
      <c r="C182" s="462"/>
      <c r="D182" s="463">
        <v>0.10638271467043946</v>
      </c>
      <c r="E182" s="463">
        <v>9.8750263722898593E-2</v>
      </c>
      <c r="F182" s="463">
        <v>9.8750263722898593E-2</v>
      </c>
      <c r="G182" s="463">
        <v>0.10277126227087134</v>
      </c>
      <c r="H182" s="463">
        <v>3.3371805850304678E-2</v>
      </c>
      <c r="I182" s="463">
        <v>5.5052930737058962E-2</v>
      </c>
      <c r="J182" s="468"/>
      <c r="K182" s="463">
        <v>4.2642441391464066E-2</v>
      </c>
      <c r="L182" s="463">
        <v>9.2147883391042115E-2</v>
      </c>
      <c r="M182" s="464">
        <v>2.6682552093029027E-2</v>
      </c>
      <c r="N182" s="465">
        <v>2.6297826923315587E-2</v>
      </c>
      <c r="O182" s="465">
        <v>2.6297826923315587E-2</v>
      </c>
      <c r="P182" s="465">
        <v>1.850403961428199E-2</v>
      </c>
      <c r="Q182" s="427"/>
      <c r="R182" s="461"/>
      <c r="S182" s="462"/>
      <c r="T182" s="463"/>
      <c r="U182" s="463"/>
      <c r="V182" s="463"/>
      <c r="W182" s="463"/>
      <c r="X182" s="463"/>
      <c r="Y182" s="463"/>
      <c r="Z182" s="468"/>
      <c r="AA182" s="463"/>
      <c r="AB182" s="463"/>
      <c r="AC182" s="464"/>
      <c r="AD182" s="465"/>
      <c r="AE182" s="465"/>
      <c r="AF182" s="465"/>
    </row>
    <row r="183" spans="2:32">
      <c r="B183" s="467" t="s">
        <v>186</v>
      </c>
      <c r="C183" s="456">
        <v>90834</v>
      </c>
      <c r="D183" s="453">
        <v>1165</v>
      </c>
      <c r="E183" s="453">
        <v>1035</v>
      </c>
      <c r="F183" s="453">
        <v>1048</v>
      </c>
      <c r="G183" s="453">
        <v>1048</v>
      </c>
      <c r="H183" s="453">
        <v>481</v>
      </c>
      <c r="I183" s="453">
        <v>299</v>
      </c>
      <c r="J183" s="453">
        <v>40</v>
      </c>
      <c r="K183" s="469" t="s">
        <v>131</v>
      </c>
      <c r="L183" s="453">
        <v>917</v>
      </c>
      <c r="M183" s="472">
        <v>421</v>
      </c>
      <c r="N183" s="456">
        <v>221</v>
      </c>
      <c r="O183" s="456">
        <v>19</v>
      </c>
      <c r="P183" s="456">
        <v>19</v>
      </c>
      <c r="Q183" s="427"/>
      <c r="R183" s="467" t="s">
        <v>192</v>
      </c>
      <c r="S183" s="460">
        <v>1.0139375123852302E-2</v>
      </c>
      <c r="T183" s="458">
        <v>0.48240343347639486</v>
      </c>
      <c r="U183" s="458">
        <v>0.44927536231884058</v>
      </c>
      <c r="V183" s="458">
        <v>0.44370229007633588</v>
      </c>
      <c r="W183" s="458">
        <v>0.44370229007633588</v>
      </c>
      <c r="X183" s="458">
        <v>0.60914760914760913</v>
      </c>
      <c r="Y183" s="458">
        <v>0.67224080267558528</v>
      </c>
      <c r="Z183" s="458">
        <v>0.375</v>
      </c>
      <c r="AA183" s="458">
        <v>0.47001090512540894</v>
      </c>
      <c r="AB183" s="469" t="s">
        <v>131</v>
      </c>
      <c r="AC183" s="459">
        <v>0.76959619952494063</v>
      </c>
      <c r="AD183" s="460">
        <v>0.75565610859728505</v>
      </c>
      <c r="AE183" s="460">
        <v>0.57894736842105265</v>
      </c>
      <c r="AF183" s="460">
        <v>0.57894736842105265</v>
      </c>
    </row>
    <row r="184" spans="2:32" ht="13.2" customHeight="1">
      <c r="B184" s="473"/>
      <c r="C184" s="478"/>
      <c r="D184" s="475">
        <v>1.2825593940594932E-2</v>
      </c>
      <c r="E184" s="475">
        <v>1.1394411784133694E-2</v>
      </c>
      <c r="F184" s="475">
        <v>1.1537529999779817E-2</v>
      </c>
      <c r="G184" s="475">
        <v>1.1537529999779817E-2</v>
      </c>
      <c r="H184" s="475">
        <v>5.2953739789065772E-3</v>
      </c>
      <c r="I184" s="475">
        <v>3.2917189598608452E-3</v>
      </c>
      <c r="J184" s="475">
        <v>4.4036374044961139E-4</v>
      </c>
      <c r="K184" s="475"/>
      <c r="L184" s="475">
        <v>1.009533874980734E-2</v>
      </c>
      <c r="M184" s="476">
        <v>4.6348283682321597E-3</v>
      </c>
      <c r="N184" s="477">
        <v>2.4330096659841028E-3</v>
      </c>
      <c r="O184" s="477">
        <v>2.0917277671356541E-4</v>
      </c>
      <c r="P184" s="477">
        <v>2.0917277671356541E-4</v>
      </c>
      <c r="Q184" s="427"/>
      <c r="R184" s="473"/>
      <c r="S184" s="478"/>
      <c r="T184" s="475"/>
      <c r="U184" s="475"/>
      <c r="V184" s="475"/>
      <c r="W184" s="475"/>
      <c r="X184" s="475"/>
      <c r="Y184" s="475"/>
      <c r="Z184" s="475"/>
      <c r="AA184" s="475"/>
      <c r="AB184" s="475"/>
      <c r="AC184" s="476"/>
      <c r="AD184" s="477"/>
      <c r="AE184" s="477"/>
      <c r="AF184" s="477"/>
    </row>
    <row r="185" spans="2:32">
      <c r="B185" s="467" t="s">
        <v>187</v>
      </c>
      <c r="C185" s="456">
        <v>257596</v>
      </c>
      <c r="D185" s="453">
        <v>72429</v>
      </c>
      <c r="E185" s="453">
        <v>53311</v>
      </c>
      <c r="F185" s="453">
        <v>53516</v>
      </c>
      <c r="G185" s="453">
        <v>54604</v>
      </c>
      <c r="H185" s="453">
        <v>50256</v>
      </c>
      <c r="I185" s="453">
        <v>31578</v>
      </c>
      <c r="J185" s="453">
        <v>3197</v>
      </c>
      <c r="K185" s="453">
        <v>16031</v>
      </c>
      <c r="L185" s="469" t="s">
        <v>131</v>
      </c>
      <c r="M185" s="455">
        <v>54202</v>
      </c>
      <c r="N185" s="456">
        <v>28523</v>
      </c>
      <c r="O185" s="456">
        <v>2590</v>
      </c>
      <c r="P185" s="456">
        <v>1917</v>
      </c>
      <c r="Q185" s="427"/>
      <c r="R185" s="467" t="s">
        <v>235</v>
      </c>
      <c r="S185" s="460">
        <v>0.23598968928088945</v>
      </c>
      <c r="T185" s="458">
        <v>0.71603915558685061</v>
      </c>
      <c r="U185" s="458">
        <v>0.71157922379996619</v>
      </c>
      <c r="V185" s="458">
        <v>0.70935794902459082</v>
      </c>
      <c r="W185" s="458">
        <v>0.70395941689253538</v>
      </c>
      <c r="X185" s="458">
        <v>0.73591212989493793</v>
      </c>
      <c r="Y185" s="458">
        <v>0.73297865602634749</v>
      </c>
      <c r="Z185" s="458">
        <v>0.4657491398185799</v>
      </c>
      <c r="AA185" s="469" t="s">
        <v>131</v>
      </c>
      <c r="AB185" s="458">
        <v>0.82365417004553676</v>
      </c>
      <c r="AC185" s="459">
        <v>0.82120585956237779</v>
      </c>
      <c r="AD185" s="460">
        <v>0.7781439540020334</v>
      </c>
      <c r="AE185" s="460">
        <v>0.51158301158301156</v>
      </c>
      <c r="AF185" s="460">
        <v>0.5899843505477308</v>
      </c>
    </row>
    <row r="186" spans="2:32">
      <c r="B186" s="461"/>
      <c r="C186" s="470"/>
      <c r="D186" s="463">
        <v>0.2811728442988245</v>
      </c>
      <c r="E186" s="463">
        <v>0.20695585335176012</v>
      </c>
      <c r="F186" s="463">
        <v>0.20775167316262674</v>
      </c>
      <c r="G186" s="463">
        <v>0.2119753412320067</v>
      </c>
      <c r="H186" s="463">
        <v>0.19509619714591842</v>
      </c>
      <c r="I186" s="463">
        <v>0.12258730725632386</v>
      </c>
      <c r="J186" s="463">
        <v>1.2410907001661517E-2</v>
      </c>
      <c r="K186" s="463">
        <v>6.2233109209770335E-2</v>
      </c>
      <c r="L186" s="471"/>
      <c r="M186" s="464">
        <v>0.21041475799313655</v>
      </c>
      <c r="N186" s="465">
        <v>0.11072765105048216</v>
      </c>
      <c r="O186" s="465">
        <v>1.0054503951924719E-2</v>
      </c>
      <c r="P186" s="465">
        <v>7.4418857435674468E-3</v>
      </c>
      <c r="Q186" s="427"/>
      <c r="R186" s="461"/>
      <c r="S186" s="470"/>
      <c r="T186" s="463"/>
      <c r="U186" s="463"/>
      <c r="V186" s="463"/>
      <c r="W186" s="463"/>
      <c r="X186" s="463"/>
      <c r="Y186" s="463"/>
      <c r="Z186" s="463"/>
      <c r="AA186" s="471"/>
      <c r="AB186" s="463"/>
      <c r="AC186" s="464"/>
      <c r="AD186" s="465"/>
      <c r="AE186" s="465"/>
      <c r="AF186" s="465"/>
    </row>
    <row r="187" spans="2:32">
      <c r="B187" s="479" t="s">
        <v>236</v>
      </c>
      <c r="C187" s="480">
        <v>975888</v>
      </c>
      <c r="D187" s="481">
        <v>198015</v>
      </c>
      <c r="E187" s="481">
        <v>168744</v>
      </c>
      <c r="F187" s="481">
        <v>170571</v>
      </c>
      <c r="G187" s="481">
        <v>174191</v>
      </c>
      <c r="H187" s="481">
        <v>84912</v>
      </c>
      <c r="I187" s="481">
        <v>59185</v>
      </c>
      <c r="J187" s="481">
        <v>16669</v>
      </c>
      <c r="K187" s="481">
        <v>55635</v>
      </c>
      <c r="L187" s="481">
        <v>111823</v>
      </c>
      <c r="M187" s="482">
        <v>99821</v>
      </c>
      <c r="N187" s="483">
        <v>82259</v>
      </c>
      <c r="O187" s="483">
        <v>12378</v>
      </c>
      <c r="P187" s="483">
        <v>8979</v>
      </c>
      <c r="Q187" s="427"/>
      <c r="R187" s="479" t="s">
        <v>236</v>
      </c>
      <c r="S187" s="484">
        <v>0.12887749413867164</v>
      </c>
      <c r="T187" s="485">
        <v>0.52281392823775974</v>
      </c>
      <c r="U187" s="485">
        <v>0.49439980088180913</v>
      </c>
      <c r="V187" s="485">
        <v>0.48964947148108412</v>
      </c>
      <c r="W187" s="485">
        <v>0.48793565683646112</v>
      </c>
      <c r="X187" s="485">
        <v>0.59434473337101945</v>
      </c>
      <c r="Y187" s="485">
        <v>0.69564923544817103</v>
      </c>
      <c r="Z187" s="485">
        <v>0.19875217469554263</v>
      </c>
      <c r="AA187" s="485">
        <v>0.39289770440785887</v>
      </c>
      <c r="AB187" s="485">
        <v>0.63535544171834279</v>
      </c>
      <c r="AC187" s="486">
        <v>0.75412989250758855</v>
      </c>
      <c r="AD187" s="484">
        <v>0.61442516928238855</v>
      </c>
      <c r="AE187" s="484">
        <v>0.29810954920019389</v>
      </c>
      <c r="AF187" s="484">
        <v>0.35861454504956009</v>
      </c>
    </row>
    <row r="188" spans="2:32">
      <c r="B188" s="487" t="s">
        <v>237</v>
      </c>
      <c r="C188" s="488"/>
      <c r="D188" s="489">
        <v>0.20290750577935174</v>
      </c>
      <c r="E188" s="489">
        <v>0.17291328513108062</v>
      </c>
      <c r="F188" s="489">
        <v>0.17478542619644877</v>
      </c>
      <c r="G188" s="489">
        <v>0.17849486826357122</v>
      </c>
      <c r="H188" s="489">
        <v>8.7009984752348626E-2</v>
      </c>
      <c r="I188" s="489">
        <v>6.0647328381945469E-2</v>
      </c>
      <c r="J188" s="489">
        <v>1.7080853540570231E-2</v>
      </c>
      <c r="K188" s="489">
        <v>5.7009615857557427E-2</v>
      </c>
      <c r="L188" s="489">
        <v>0.1145858951027167</v>
      </c>
      <c r="M188" s="490">
        <v>0.10228735264702507</v>
      </c>
      <c r="N188" s="491">
        <v>8.4291435082714417E-2</v>
      </c>
      <c r="O188" s="491">
        <v>1.2683832570950765E-2</v>
      </c>
      <c r="P188" s="491">
        <v>9.200850917318381E-3</v>
      </c>
      <c r="Q188" s="427"/>
      <c r="R188" s="487" t="s">
        <v>237</v>
      </c>
      <c r="S188" s="488"/>
      <c r="T188" s="489"/>
      <c r="U188" s="489"/>
      <c r="V188" s="489"/>
      <c r="W188" s="489"/>
      <c r="X188" s="489"/>
      <c r="Y188" s="489"/>
      <c r="Z188" s="489"/>
      <c r="AA188" s="489"/>
      <c r="AB188" s="489"/>
      <c r="AC188" s="490"/>
      <c r="AD188" s="491"/>
      <c r="AE188" s="491"/>
      <c r="AF188" s="491"/>
    </row>
    <row r="189" spans="2:32">
      <c r="B189" s="467" t="s">
        <v>58</v>
      </c>
      <c r="C189" s="456">
        <v>77589</v>
      </c>
      <c r="D189" s="453">
        <v>10059</v>
      </c>
      <c r="E189" s="453">
        <v>10048</v>
      </c>
      <c r="F189" s="453">
        <v>10059</v>
      </c>
      <c r="G189" s="453">
        <v>10132</v>
      </c>
      <c r="H189" s="453">
        <v>3977</v>
      </c>
      <c r="I189" s="453">
        <v>2444</v>
      </c>
      <c r="J189" s="453">
        <v>122</v>
      </c>
      <c r="K189" s="453">
        <v>1294</v>
      </c>
      <c r="L189" s="453">
        <v>9162</v>
      </c>
      <c r="M189" s="469" t="s">
        <v>131</v>
      </c>
      <c r="N189" s="456">
        <v>1578</v>
      </c>
      <c r="O189" s="456">
        <v>83</v>
      </c>
      <c r="P189" s="456">
        <v>70</v>
      </c>
      <c r="Q189" s="427"/>
      <c r="R189" s="467" t="s">
        <v>58</v>
      </c>
      <c r="S189" s="460">
        <v>7.6969673536197145E-2</v>
      </c>
      <c r="T189" s="458">
        <v>0.37130927527587237</v>
      </c>
      <c r="U189" s="458">
        <v>0.37161624203821658</v>
      </c>
      <c r="V189" s="458">
        <v>0.37130927527587237</v>
      </c>
      <c r="W189" s="458">
        <v>0.37307540465850769</v>
      </c>
      <c r="X189" s="458">
        <v>0.70077948202162432</v>
      </c>
      <c r="Y189" s="458">
        <v>0.59410801963993454</v>
      </c>
      <c r="Z189" s="458">
        <v>0.59836065573770492</v>
      </c>
      <c r="AA189" s="458">
        <v>0.36149312377210219</v>
      </c>
      <c r="AB189" s="458">
        <v>0.88485316846986095</v>
      </c>
      <c r="AC189" s="469" t="s">
        <v>131</v>
      </c>
      <c r="AD189" s="460">
        <v>0.80671736375158432</v>
      </c>
      <c r="AE189" s="460">
        <v>0.7831325301204819</v>
      </c>
      <c r="AF189" s="460">
        <v>0.81428571428571428</v>
      </c>
    </row>
    <row r="190" spans="2:32">
      <c r="B190" s="492"/>
      <c r="C190" s="447"/>
      <c r="D190" s="493">
        <v>0.12964466612535283</v>
      </c>
      <c r="E190" s="493">
        <v>0.12950289345139129</v>
      </c>
      <c r="F190" s="493">
        <v>0.12964466612535283</v>
      </c>
      <c r="G190" s="493">
        <v>0.13058552114346106</v>
      </c>
      <c r="H190" s="493">
        <v>5.1257265849540525E-2</v>
      </c>
      <c r="I190" s="493">
        <v>3.1499310469267551E-2</v>
      </c>
      <c r="J190" s="493">
        <v>1.5723878384822591E-3</v>
      </c>
      <c r="K190" s="493">
        <v>1.6677621827836421E-2</v>
      </c>
      <c r="L190" s="493">
        <v>0.11808374898503654</v>
      </c>
      <c r="M190" s="494"/>
      <c r="N190" s="495">
        <v>2.033793450102463E-2</v>
      </c>
      <c r="O190" s="495">
        <v>1.0697392671641598E-3</v>
      </c>
      <c r="P190" s="495">
        <v>9.0218974339146012E-4</v>
      </c>
      <c r="Q190" s="427"/>
      <c r="R190" s="492"/>
      <c r="S190" s="447"/>
      <c r="T190" s="493"/>
      <c r="U190" s="493"/>
      <c r="V190" s="493"/>
      <c r="W190" s="493"/>
      <c r="X190" s="493"/>
      <c r="Y190" s="493"/>
      <c r="Z190" s="493"/>
      <c r="AA190" s="493"/>
      <c r="AB190" s="493"/>
      <c r="AC190" s="494"/>
      <c r="AD190" s="495"/>
      <c r="AE190" s="495"/>
      <c r="AF190" s="495"/>
    </row>
    <row r="191" spans="2:32">
      <c r="B191" s="479" t="s">
        <v>238</v>
      </c>
      <c r="C191" s="496">
        <v>1053477</v>
      </c>
      <c r="D191" s="497">
        <v>208074</v>
      </c>
      <c r="E191" s="498">
        <v>178792</v>
      </c>
      <c r="F191" s="498">
        <v>180630</v>
      </c>
      <c r="G191" s="498">
        <v>184323</v>
      </c>
      <c r="H191" s="498">
        <v>88889</v>
      </c>
      <c r="I191" s="498">
        <v>61629</v>
      </c>
      <c r="J191" s="498">
        <v>16791</v>
      </c>
      <c r="K191" s="498">
        <v>56929</v>
      </c>
      <c r="L191" s="498">
        <v>120985</v>
      </c>
      <c r="M191" s="499">
        <v>99821</v>
      </c>
      <c r="N191" s="500">
        <v>83837</v>
      </c>
      <c r="O191" s="500">
        <v>12461</v>
      </c>
      <c r="P191" s="500">
        <v>9049</v>
      </c>
      <c r="Q191" s="427"/>
      <c r="R191" s="479" t="s">
        <v>238</v>
      </c>
      <c r="S191" s="501">
        <v>0.12505446250843635</v>
      </c>
      <c r="T191" s="502">
        <v>0.51548968155560038</v>
      </c>
      <c r="U191" s="503">
        <v>0.48749944069085865</v>
      </c>
      <c r="V191" s="503">
        <v>0.48305929247633284</v>
      </c>
      <c r="W191" s="503">
        <v>0.48162193540686732</v>
      </c>
      <c r="X191" s="503">
        <v>0.59910675111656109</v>
      </c>
      <c r="Y191" s="503">
        <v>0.69162245046974635</v>
      </c>
      <c r="Z191" s="503">
        <v>0.20165564885950807</v>
      </c>
      <c r="AA191" s="503">
        <v>0.39051948588668017</v>
      </c>
      <c r="AB191" s="503">
        <v>0.64102654183280927</v>
      </c>
      <c r="AC191" s="504">
        <v>0.75412989250758855</v>
      </c>
      <c r="AD191" s="505">
        <v>0.61804453880744781</v>
      </c>
      <c r="AE191" s="505">
        <v>0.30134018136586149</v>
      </c>
      <c r="AF191" s="505">
        <v>0.36213946292408</v>
      </c>
    </row>
    <row r="192" spans="2:32" ht="13.8" thickBot="1">
      <c r="B192" s="506"/>
      <c r="C192" s="507"/>
      <c r="D192" s="508">
        <v>0.19751166850344146</v>
      </c>
      <c r="E192" s="508">
        <v>0.16971609252029232</v>
      </c>
      <c r="F192" s="508">
        <v>0.17146079126549513</v>
      </c>
      <c r="G192" s="508">
        <v>0.17496632579543739</v>
      </c>
      <c r="H192" s="508">
        <v>8.4376782786904692E-2</v>
      </c>
      <c r="I192" s="508">
        <v>5.8500565271002593E-2</v>
      </c>
      <c r="J192" s="508">
        <v>1.5938648874156722E-2</v>
      </c>
      <c r="K192" s="508">
        <v>5.4039148457916027E-2</v>
      </c>
      <c r="L192" s="508">
        <v>0.11484351343218693</v>
      </c>
      <c r="M192" s="509">
        <v>9.4753848446620104E-2</v>
      </c>
      <c r="N192" s="510">
        <v>7.9581234331646544E-2</v>
      </c>
      <c r="O192" s="510">
        <v>1.1828449980398243E-2</v>
      </c>
      <c r="P192" s="510">
        <v>8.5896512216213552E-3</v>
      </c>
      <c r="Q192" s="427"/>
      <c r="R192" s="506"/>
      <c r="S192" s="507"/>
      <c r="T192" s="508"/>
      <c r="U192" s="508"/>
      <c r="V192" s="508"/>
      <c r="W192" s="508"/>
      <c r="X192" s="508"/>
      <c r="Y192" s="508"/>
      <c r="Z192" s="508"/>
      <c r="AA192" s="508"/>
      <c r="AB192" s="508"/>
      <c r="AC192" s="509"/>
      <c r="AD192" s="510"/>
      <c r="AE192" s="510"/>
      <c r="AF192" s="510"/>
    </row>
    <row r="193" spans="2:32" ht="15">
      <c r="B193" s="427"/>
      <c r="C193" s="427"/>
      <c r="D193" s="427"/>
      <c r="E193" s="427"/>
      <c r="F193" s="427"/>
      <c r="G193" s="427"/>
      <c r="H193" s="427"/>
      <c r="I193" s="427"/>
      <c r="J193" s="427"/>
      <c r="K193" s="433"/>
      <c r="L193" s="427"/>
      <c r="M193" s="433"/>
      <c r="N193" s="433"/>
      <c r="O193" s="433"/>
      <c r="P193" s="433"/>
      <c r="Q193" s="427"/>
      <c r="R193" s="427"/>
      <c r="S193" s="427"/>
      <c r="T193" s="427"/>
      <c r="U193" s="427"/>
      <c r="V193" s="427"/>
      <c r="W193" s="427"/>
      <c r="X193" s="427"/>
      <c r="Y193" s="427"/>
      <c r="Z193" s="427"/>
      <c r="AA193" s="427"/>
      <c r="AB193" s="433"/>
      <c r="AC193" s="433"/>
      <c r="AD193" s="433"/>
      <c r="AE193" s="433"/>
      <c r="AF193" s="433"/>
    </row>
    <row r="194" spans="2:32" ht="15">
      <c r="B194" s="431" t="s">
        <v>239</v>
      </c>
      <c r="C194" s="427"/>
      <c r="D194" s="427"/>
      <c r="E194" s="427"/>
      <c r="F194" s="427"/>
      <c r="G194" s="427"/>
      <c r="H194" s="427"/>
      <c r="I194" s="427"/>
      <c r="J194" s="427"/>
      <c r="K194" s="433"/>
      <c r="L194" s="427"/>
      <c r="M194" s="433"/>
      <c r="N194" s="433"/>
      <c r="O194" s="433"/>
      <c r="P194" s="433"/>
      <c r="Q194" s="427"/>
      <c r="R194" s="431"/>
      <c r="S194" s="427"/>
      <c r="T194" s="427"/>
      <c r="U194" s="427"/>
      <c r="V194" s="427"/>
      <c r="W194" s="427"/>
      <c r="X194" s="427"/>
      <c r="Y194" s="427"/>
      <c r="Z194" s="427"/>
      <c r="AA194" s="427"/>
      <c r="AB194" s="433"/>
      <c r="AC194" s="433"/>
      <c r="AD194" s="433"/>
      <c r="AE194" s="433"/>
      <c r="AF194" s="433"/>
    </row>
    <row r="195" spans="2:32">
      <c r="B195" s="427"/>
      <c r="C195" s="427"/>
      <c r="D195" s="427"/>
      <c r="E195" s="427"/>
      <c r="F195" s="427"/>
      <c r="G195" s="427"/>
      <c r="H195" s="427"/>
      <c r="I195" s="427"/>
      <c r="J195" s="427"/>
      <c r="K195" s="427"/>
      <c r="L195" s="427"/>
      <c r="M195" s="427"/>
      <c r="N195" s="427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7"/>
      <c r="AA195" s="427"/>
      <c r="AB195" s="427"/>
      <c r="AC195" s="427"/>
      <c r="AD195" s="427"/>
      <c r="AE195" s="427"/>
      <c r="AF195" s="427"/>
    </row>
    <row r="196" spans="2:32" ht="15">
      <c r="B196" s="432" t="s">
        <v>209</v>
      </c>
      <c r="C196" s="433"/>
      <c r="D196" s="433"/>
      <c r="E196" s="433"/>
      <c r="F196" s="433"/>
      <c r="G196" s="433"/>
      <c r="H196" s="433"/>
      <c r="I196" s="433"/>
      <c r="J196" s="433"/>
      <c r="K196" s="433"/>
      <c r="L196" s="433"/>
      <c r="M196" s="433"/>
      <c r="N196" s="433"/>
      <c r="O196" s="433"/>
      <c r="P196" s="433"/>
      <c r="Q196" s="427"/>
      <c r="R196" s="432" t="s">
        <v>210</v>
      </c>
      <c r="S196" s="433"/>
      <c r="T196" s="433"/>
      <c r="U196" s="433"/>
      <c r="V196" s="433"/>
      <c r="W196" s="433"/>
      <c r="X196" s="433"/>
      <c r="Y196" s="433"/>
      <c r="Z196" s="433"/>
      <c r="AA196" s="433"/>
      <c r="AB196" s="433"/>
      <c r="AC196" s="433"/>
      <c r="AD196" s="433"/>
      <c r="AE196" s="433"/>
      <c r="AF196" s="433"/>
    </row>
    <row r="197" spans="2:32" ht="15">
      <c r="B197" s="427" t="s">
        <v>211</v>
      </c>
      <c r="C197" s="427" t="s">
        <v>212</v>
      </c>
      <c r="D197" s="427"/>
      <c r="E197" s="427"/>
      <c r="F197" s="427"/>
      <c r="G197" s="427"/>
      <c r="H197" s="427"/>
      <c r="I197" s="427"/>
      <c r="J197" s="427"/>
      <c r="K197" s="433"/>
      <c r="L197" s="433"/>
      <c r="M197" s="433"/>
      <c r="N197" s="433"/>
      <c r="O197" s="433"/>
      <c r="P197" s="433"/>
      <c r="Q197" s="427"/>
      <c r="R197" s="427" t="s">
        <v>211</v>
      </c>
      <c r="S197" s="427" t="s">
        <v>212</v>
      </c>
      <c r="T197" s="427"/>
      <c r="U197" s="427"/>
      <c r="V197" s="427"/>
      <c r="W197" s="427"/>
      <c r="X197" s="427"/>
      <c r="Y197" s="427"/>
      <c r="Z197" s="427"/>
      <c r="AA197" s="433"/>
      <c r="AB197" s="433"/>
      <c r="AC197" s="433"/>
      <c r="AD197" s="433"/>
      <c r="AE197" s="433"/>
      <c r="AF197" s="433"/>
    </row>
    <row r="198" spans="2:32" ht="15">
      <c r="B198" s="430" t="s">
        <v>213</v>
      </c>
      <c r="C198" s="430"/>
      <c r="D198" s="430">
        <v>2002</v>
      </c>
      <c r="E198" s="431"/>
      <c r="F198" s="431"/>
      <c r="G198" s="431"/>
      <c r="H198" s="431"/>
      <c r="I198" s="431"/>
      <c r="J198" s="431"/>
      <c r="K198" s="433"/>
      <c r="L198" s="433"/>
      <c r="M198" s="433"/>
      <c r="N198" s="433"/>
      <c r="O198" s="433"/>
      <c r="P198" s="433"/>
      <c r="Q198" s="427"/>
      <c r="R198" s="430" t="s">
        <v>213</v>
      </c>
      <c r="S198" s="430"/>
      <c r="T198" s="430">
        <v>2002</v>
      </c>
      <c r="U198" s="431"/>
      <c r="V198" s="431"/>
      <c r="W198" s="431"/>
      <c r="X198" s="431"/>
      <c r="Y198" s="431"/>
      <c r="Z198" s="431"/>
      <c r="AA198" s="433"/>
      <c r="AB198" s="433"/>
      <c r="AC198" s="433"/>
      <c r="AD198" s="433"/>
      <c r="AE198" s="433"/>
      <c r="AF198" s="433"/>
    </row>
    <row r="199" spans="2:32" ht="15.6" thickBot="1">
      <c r="B199" s="427"/>
      <c r="C199" s="427"/>
      <c r="D199" s="427"/>
      <c r="E199" s="427"/>
      <c r="F199" s="427"/>
      <c r="G199" s="427"/>
      <c r="H199" s="427"/>
      <c r="I199" s="427"/>
      <c r="J199" s="427"/>
      <c r="K199" s="433"/>
      <c r="L199" s="433"/>
      <c r="M199" s="433"/>
      <c r="N199" s="433"/>
      <c r="O199" s="433"/>
      <c r="P199" s="433"/>
      <c r="Q199" s="427"/>
      <c r="R199" s="427"/>
      <c r="S199" s="427"/>
      <c r="T199" s="427"/>
      <c r="U199" s="427"/>
      <c r="V199" s="427"/>
      <c r="W199" s="427"/>
      <c r="X199" s="427"/>
      <c r="Y199" s="427"/>
      <c r="Z199" s="427"/>
      <c r="AA199" s="433"/>
      <c r="AB199" s="433"/>
      <c r="AC199" s="433"/>
      <c r="AD199" s="433"/>
      <c r="AE199" s="433"/>
      <c r="AF199" s="433"/>
    </row>
    <row r="200" spans="2:32">
      <c r="B200" s="434" t="s">
        <v>214</v>
      </c>
      <c r="C200" s="435" t="s">
        <v>215</v>
      </c>
      <c r="D200" s="436"/>
      <c r="E200" s="436"/>
      <c r="F200" s="436"/>
      <c r="G200" s="436"/>
      <c r="H200" s="436" t="s">
        <v>216</v>
      </c>
      <c r="I200" s="436"/>
      <c r="J200" s="436"/>
      <c r="K200" s="436"/>
      <c r="L200" s="436"/>
      <c r="M200" s="436"/>
      <c r="N200" s="434" t="s">
        <v>217</v>
      </c>
      <c r="O200" s="434" t="s">
        <v>218</v>
      </c>
      <c r="P200" s="434" t="s">
        <v>299</v>
      </c>
      <c r="Q200" s="427"/>
      <c r="R200" s="434" t="s">
        <v>214</v>
      </c>
      <c r="S200" s="435" t="s">
        <v>215</v>
      </c>
      <c r="T200" s="436"/>
      <c r="U200" s="436"/>
      <c r="V200" s="436"/>
      <c r="W200" s="436"/>
      <c r="X200" s="436" t="s">
        <v>216</v>
      </c>
      <c r="Y200" s="436"/>
      <c r="Z200" s="436"/>
      <c r="AA200" s="436"/>
      <c r="AB200" s="436"/>
      <c r="AC200" s="436"/>
      <c r="AD200" s="434" t="s">
        <v>217</v>
      </c>
      <c r="AE200" s="434" t="s">
        <v>218</v>
      </c>
      <c r="AF200" s="434" t="s">
        <v>299</v>
      </c>
    </row>
    <row r="201" spans="2:32">
      <c r="B201" s="437" t="s">
        <v>219</v>
      </c>
      <c r="C201" s="438" t="s">
        <v>220</v>
      </c>
      <c r="D201" s="439"/>
      <c r="E201" s="439"/>
      <c r="F201" s="439"/>
      <c r="G201" s="439"/>
      <c r="H201" s="440" t="s">
        <v>221</v>
      </c>
      <c r="I201" s="439"/>
      <c r="J201" s="439"/>
      <c r="K201" s="439"/>
      <c r="L201" s="439"/>
      <c r="M201" s="439"/>
      <c r="N201" s="441" t="s">
        <v>222</v>
      </c>
      <c r="O201" s="441" t="s">
        <v>222</v>
      </c>
      <c r="P201" s="441" t="s">
        <v>222</v>
      </c>
      <c r="Q201" s="427"/>
      <c r="R201" s="437" t="s">
        <v>219</v>
      </c>
      <c r="S201" s="438" t="s">
        <v>220</v>
      </c>
      <c r="T201" s="439"/>
      <c r="U201" s="439"/>
      <c r="V201" s="439"/>
      <c r="W201" s="439"/>
      <c r="X201" s="440" t="s">
        <v>221</v>
      </c>
      <c r="Y201" s="439"/>
      <c r="Z201" s="439"/>
      <c r="AA201" s="439"/>
      <c r="AB201" s="439"/>
      <c r="AC201" s="439"/>
      <c r="AD201" s="441" t="s">
        <v>222</v>
      </c>
      <c r="AE201" s="441" t="s">
        <v>222</v>
      </c>
      <c r="AF201" s="441" t="s">
        <v>222</v>
      </c>
    </row>
    <row r="202" spans="2:32">
      <c r="B202" s="442" t="s">
        <v>223</v>
      </c>
      <c r="C202" s="438" t="s">
        <v>183</v>
      </c>
      <c r="D202" s="443" t="s">
        <v>224</v>
      </c>
      <c r="E202" s="443" t="s">
        <v>225</v>
      </c>
      <c r="F202" s="443" t="s">
        <v>226</v>
      </c>
      <c r="G202" s="443" t="s">
        <v>300</v>
      </c>
      <c r="H202" s="444"/>
      <c r="I202" s="444"/>
      <c r="J202" s="444"/>
      <c r="K202" s="444"/>
      <c r="L202" s="444"/>
      <c r="M202" s="445" t="s">
        <v>45</v>
      </c>
      <c r="N202" s="437" t="s">
        <v>228</v>
      </c>
      <c r="O202" s="437" t="s">
        <v>229</v>
      </c>
      <c r="P202" s="437" t="s">
        <v>229</v>
      </c>
      <c r="Q202" s="427"/>
      <c r="R202" s="442" t="s">
        <v>223</v>
      </c>
      <c r="S202" s="438" t="s">
        <v>183</v>
      </c>
      <c r="T202" s="443" t="s">
        <v>224</v>
      </c>
      <c r="U202" s="443" t="s">
        <v>225</v>
      </c>
      <c r="V202" s="443" t="s">
        <v>226</v>
      </c>
      <c r="W202" s="443" t="s">
        <v>227</v>
      </c>
      <c r="X202" s="444"/>
      <c r="Y202" s="444"/>
      <c r="Z202" s="444"/>
      <c r="AA202" s="444"/>
      <c r="AB202" s="444"/>
      <c r="AC202" s="445" t="s">
        <v>45</v>
      </c>
      <c r="AD202" s="437" t="s">
        <v>228</v>
      </c>
      <c r="AE202" s="437" t="s">
        <v>229</v>
      </c>
      <c r="AF202" s="437" t="s">
        <v>229</v>
      </c>
    </row>
    <row r="203" spans="2:32">
      <c r="B203" s="446"/>
      <c r="C203" s="447"/>
      <c r="D203" s="448" t="s">
        <v>230</v>
      </c>
      <c r="E203" s="448" t="s">
        <v>231</v>
      </c>
      <c r="F203" s="448" t="s">
        <v>232</v>
      </c>
      <c r="G203" s="448" t="s">
        <v>232</v>
      </c>
      <c r="H203" s="449" t="s">
        <v>190</v>
      </c>
      <c r="I203" s="449" t="s">
        <v>184</v>
      </c>
      <c r="J203" s="448" t="s">
        <v>298</v>
      </c>
      <c r="K203" s="448" t="s">
        <v>186</v>
      </c>
      <c r="L203" s="448" t="s">
        <v>187</v>
      </c>
      <c r="M203" s="440" t="s">
        <v>234</v>
      </c>
      <c r="N203" s="450" t="s">
        <v>318</v>
      </c>
      <c r="O203" s="450" t="s">
        <v>319</v>
      </c>
      <c r="P203" s="450" t="s">
        <v>301</v>
      </c>
      <c r="Q203" s="427"/>
      <c r="R203" s="446"/>
      <c r="S203" s="447"/>
      <c r="T203" s="448" t="s">
        <v>230</v>
      </c>
      <c r="U203" s="448" t="s">
        <v>231</v>
      </c>
      <c r="V203" s="448" t="s">
        <v>232</v>
      </c>
      <c r="W203" s="448" t="s">
        <v>232</v>
      </c>
      <c r="X203" s="449" t="s">
        <v>190</v>
      </c>
      <c r="Y203" s="449" t="s">
        <v>184</v>
      </c>
      <c r="Z203" s="448" t="s">
        <v>233</v>
      </c>
      <c r="AA203" s="448" t="s">
        <v>187</v>
      </c>
      <c r="AB203" s="448" t="s">
        <v>192</v>
      </c>
      <c r="AC203" s="440" t="s">
        <v>234</v>
      </c>
      <c r="AD203" s="450" t="s">
        <v>318</v>
      </c>
      <c r="AE203" s="450" t="s">
        <v>319</v>
      </c>
      <c r="AF203" s="450" t="s">
        <v>301</v>
      </c>
    </row>
    <row r="204" spans="2:32">
      <c r="B204" s="451" t="s">
        <v>190</v>
      </c>
      <c r="C204" s="452">
        <v>152435</v>
      </c>
      <c r="D204" s="453">
        <v>58888</v>
      </c>
      <c r="E204" s="453">
        <v>46306</v>
      </c>
      <c r="F204" s="453">
        <v>46392</v>
      </c>
      <c r="G204" s="453">
        <v>47327</v>
      </c>
      <c r="H204" s="454" t="s">
        <v>131</v>
      </c>
      <c r="I204" s="453">
        <v>22786</v>
      </c>
      <c r="J204" s="453">
        <v>4850</v>
      </c>
      <c r="K204" s="453">
        <v>16826</v>
      </c>
      <c r="L204" s="453">
        <v>44906</v>
      </c>
      <c r="M204" s="455">
        <v>39745</v>
      </c>
      <c r="N204" s="456">
        <v>21386</v>
      </c>
      <c r="O204" s="456">
        <v>4221</v>
      </c>
      <c r="P204" s="456">
        <v>3683</v>
      </c>
      <c r="Q204" s="427"/>
      <c r="R204" s="451" t="s">
        <v>190</v>
      </c>
      <c r="S204" s="457">
        <v>0.28055892675566635</v>
      </c>
      <c r="T204" s="458">
        <v>0.68598016573835074</v>
      </c>
      <c r="U204" s="458">
        <v>0.62298622208785037</v>
      </c>
      <c r="V204" s="458">
        <v>0.62275823417830656</v>
      </c>
      <c r="W204" s="458">
        <v>0.62114649143195211</v>
      </c>
      <c r="X204" s="454" t="s">
        <v>131</v>
      </c>
      <c r="Y204" s="458">
        <v>0.76468006670762745</v>
      </c>
      <c r="Z204" s="458">
        <v>0.83855670103092783</v>
      </c>
      <c r="AA204" s="458">
        <v>0.62336881485770279</v>
      </c>
      <c r="AB204" s="458">
        <v>0.82313086889337927</v>
      </c>
      <c r="AC204" s="459">
        <v>0.91128443829412509</v>
      </c>
      <c r="AD204" s="460">
        <v>0.77475918825399792</v>
      </c>
      <c r="AE204" s="460">
        <v>0.85453683961146643</v>
      </c>
      <c r="AF204" s="460">
        <v>0.88026065707303824</v>
      </c>
    </row>
    <row r="205" spans="2:32">
      <c r="B205" s="461"/>
      <c r="C205" s="462"/>
      <c r="D205" s="463">
        <v>0.38631547872863842</v>
      </c>
      <c r="E205" s="463">
        <v>0.30377537967002327</v>
      </c>
      <c r="F205" s="463">
        <v>0.3043395545642405</v>
      </c>
      <c r="G205" s="463">
        <v>0.31047331649555548</v>
      </c>
      <c r="H205" s="463"/>
      <c r="I205" s="463">
        <v>0.14948010627480565</v>
      </c>
      <c r="J205" s="463">
        <v>3.1816839964575065E-2</v>
      </c>
      <c r="K205" s="463">
        <v>0.11038147407091548</v>
      </c>
      <c r="L205" s="463">
        <v>0.29459113720602226</v>
      </c>
      <c r="M205" s="464">
        <v>0.26073408337980125</v>
      </c>
      <c r="N205" s="465">
        <v>0.14029586381080461</v>
      </c>
      <c r="O205" s="465">
        <v>2.7690491028963166E-2</v>
      </c>
      <c r="P205" s="465">
        <v>2.4161117853511334E-2</v>
      </c>
      <c r="Q205" s="427"/>
      <c r="R205" s="461"/>
      <c r="S205" s="462"/>
      <c r="T205" s="463"/>
      <c r="U205" s="463"/>
      <c r="V205" s="463"/>
      <c r="W205" s="463"/>
      <c r="X205" s="463"/>
      <c r="Y205" s="463"/>
      <c r="Z205" s="463"/>
      <c r="AA205" s="463"/>
      <c r="AB205" s="463"/>
      <c r="AC205" s="464"/>
      <c r="AD205" s="465"/>
      <c r="AE205" s="465"/>
      <c r="AF205" s="465"/>
    </row>
    <row r="206" spans="2:32">
      <c r="B206" s="451" t="s">
        <v>184</v>
      </c>
      <c r="C206" s="456">
        <v>374361</v>
      </c>
      <c r="D206" s="453">
        <v>67315</v>
      </c>
      <c r="E206" s="453">
        <v>61096</v>
      </c>
      <c r="F206" s="453">
        <v>62294</v>
      </c>
      <c r="G206" s="453">
        <v>64580</v>
      </c>
      <c r="H206" s="453">
        <v>31293</v>
      </c>
      <c r="I206" s="466" t="s">
        <v>131</v>
      </c>
      <c r="J206" s="453">
        <v>10153</v>
      </c>
      <c r="K206" s="453">
        <v>28945</v>
      </c>
      <c r="L206" s="453">
        <v>59438</v>
      </c>
      <c r="M206" s="455">
        <v>22812</v>
      </c>
      <c r="N206" s="456">
        <v>29635</v>
      </c>
      <c r="O206" s="456">
        <v>5886</v>
      </c>
      <c r="P206" s="456">
        <v>4959</v>
      </c>
      <c r="Q206" s="427"/>
      <c r="R206" s="451" t="s">
        <v>184</v>
      </c>
      <c r="S206" s="460">
        <v>5.830201329732531E-2</v>
      </c>
      <c r="T206" s="458">
        <v>0.30473148629577362</v>
      </c>
      <c r="U206" s="458">
        <v>0.28532146130679586</v>
      </c>
      <c r="V206" s="458">
        <v>0.28307702186406397</v>
      </c>
      <c r="W206" s="458">
        <v>0.28064416227934347</v>
      </c>
      <c r="X206" s="458">
        <v>0.44070558910938551</v>
      </c>
      <c r="Y206" s="466" t="s">
        <v>131</v>
      </c>
      <c r="Z206" s="458">
        <v>0.40795823894415445</v>
      </c>
      <c r="AA206" s="458">
        <v>0.28321948921565326</v>
      </c>
      <c r="AB206" s="458">
        <v>0.4291587493522197</v>
      </c>
      <c r="AC206" s="459">
        <v>0.64444152200596172</v>
      </c>
      <c r="AD206" s="460">
        <v>0.44518306057027163</v>
      </c>
      <c r="AE206" s="460">
        <v>0.55096839959225286</v>
      </c>
      <c r="AF206" s="460">
        <v>0.57693083282919944</v>
      </c>
    </row>
    <row r="207" spans="2:32">
      <c r="B207" s="461"/>
      <c r="C207" s="462"/>
      <c r="D207" s="463">
        <v>0.1798130681347683</v>
      </c>
      <c r="E207" s="463">
        <v>0.16320076076300682</v>
      </c>
      <c r="F207" s="463">
        <v>0.16640088043359216</v>
      </c>
      <c r="G207" s="463">
        <v>0.17250728574824836</v>
      </c>
      <c r="H207" s="463">
        <v>8.3590438106533535E-2</v>
      </c>
      <c r="I207" s="463"/>
      <c r="J207" s="463">
        <v>2.7120880647289649E-2</v>
      </c>
      <c r="K207" s="463">
        <v>7.7318417249660085E-2</v>
      </c>
      <c r="L207" s="463">
        <v>0.15877188061790626</v>
      </c>
      <c r="M207" s="464">
        <v>6.0935834662264501E-2</v>
      </c>
      <c r="N207" s="465">
        <v>7.9161557961432955E-2</v>
      </c>
      <c r="O207" s="465">
        <v>1.5722791636949361E-2</v>
      </c>
      <c r="P207" s="465">
        <v>1.3246572158958867E-2</v>
      </c>
      <c r="Q207" s="427"/>
      <c r="R207" s="461"/>
      <c r="S207" s="462"/>
      <c r="T207" s="463"/>
      <c r="U207" s="463"/>
      <c r="V207" s="463"/>
      <c r="W207" s="463"/>
      <c r="X207" s="463"/>
      <c r="Y207" s="463"/>
      <c r="Z207" s="463"/>
      <c r="AA207" s="463"/>
      <c r="AB207" s="463"/>
      <c r="AC207" s="464"/>
      <c r="AD207" s="465"/>
      <c r="AE207" s="465"/>
      <c r="AF207" s="465"/>
    </row>
    <row r="208" spans="2:32">
      <c r="B208" s="467" t="s">
        <v>298</v>
      </c>
      <c r="C208" s="456">
        <v>87275</v>
      </c>
      <c r="D208" s="453">
        <v>11579</v>
      </c>
      <c r="E208" s="453">
        <v>10008</v>
      </c>
      <c r="F208" s="453">
        <v>10008</v>
      </c>
      <c r="G208" s="453">
        <v>10404</v>
      </c>
      <c r="H208" s="453">
        <v>3402</v>
      </c>
      <c r="I208" s="453">
        <v>5358</v>
      </c>
      <c r="J208" s="454" t="s">
        <v>131</v>
      </c>
      <c r="K208" s="453">
        <v>5330</v>
      </c>
      <c r="L208" s="453">
        <v>9493</v>
      </c>
      <c r="M208" s="455">
        <v>4211</v>
      </c>
      <c r="N208" s="456">
        <v>2538</v>
      </c>
      <c r="O208" s="456">
        <v>2538</v>
      </c>
      <c r="P208" s="456">
        <v>2054</v>
      </c>
      <c r="Q208" s="427"/>
      <c r="R208" s="467" t="s">
        <v>233</v>
      </c>
      <c r="S208" s="460">
        <v>3.9438556287596675E-2</v>
      </c>
      <c r="T208" s="458">
        <v>0.28499870455134296</v>
      </c>
      <c r="U208" s="458">
        <v>0.20923261390887291</v>
      </c>
      <c r="V208" s="458">
        <v>0.20923261390887291</v>
      </c>
      <c r="W208" s="458">
        <v>0.20809304113802385</v>
      </c>
      <c r="X208" s="458">
        <v>0.36302175191064079</v>
      </c>
      <c r="Y208" s="458">
        <v>0.26894363568495705</v>
      </c>
      <c r="Z208" s="454" t="s">
        <v>131</v>
      </c>
      <c r="AA208" s="458">
        <v>0.20583587906878753</v>
      </c>
      <c r="AB208" s="458">
        <v>0.28649155722326453</v>
      </c>
      <c r="AC208" s="459">
        <v>0.72714319639040603</v>
      </c>
      <c r="AD208" s="460">
        <v>0.37588652482269502</v>
      </c>
      <c r="AE208" s="460">
        <v>0.37588652482269502</v>
      </c>
      <c r="AF208" s="460">
        <v>0.41382667964946446</v>
      </c>
    </row>
    <row r="209" spans="2:32">
      <c r="B209" s="461"/>
      <c r="C209" s="462"/>
      <c r="D209" s="463">
        <v>0.13267258665138928</v>
      </c>
      <c r="E209" s="463">
        <v>0.11467201374964194</v>
      </c>
      <c r="F209" s="463">
        <v>0.11467201374964194</v>
      </c>
      <c r="G209" s="463">
        <v>0.11920939558865655</v>
      </c>
      <c r="H209" s="463">
        <v>3.8980234889716414E-2</v>
      </c>
      <c r="I209" s="463">
        <v>6.1392151246061302E-2</v>
      </c>
      <c r="J209" s="468"/>
      <c r="K209" s="463">
        <v>6.1071326267545113E-2</v>
      </c>
      <c r="L209" s="463">
        <v>0.10877112575193354</v>
      </c>
      <c r="M209" s="464">
        <v>4.8249785161844742E-2</v>
      </c>
      <c r="N209" s="465">
        <v>2.9080492695502721E-2</v>
      </c>
      <c r="O209" s="465">
        <v>2.9080492695502721E-2</v>
      </c>
      <c r="P209" s="465">
        <v>2.3534803781151532E-2</v>
      </c>
      <c r="Q209" s="427"/>
      <c r="R209" s="461"/>
      <c r="S209" s="462"/>
      <c r="T209" s="463"/>
      <c r="U209" s="463"/>
      <c r="V209" s="463"/>
      <c r="W209" s="463"/>
      <c r="X209" s="463"/>
      <c r="Y209" s="463"/>
      <c r="Z209" s="468"/>
      <c r="AA209" s="463"/>
      <c r="AB209" s="463"/>
      <c r="AC209" s="464"/>
      <c r="AD209" s="465"/>
      <c r="AE209" s="465"/>
      <c r="AF209" s="465"/>
    </row>
    <row r="210" spans="2:32">
      <c r="B210" s="467" t="s">
        <v>186</v>
      </c>
      <c r="C210" s="456">
        <v>113423</v>
      </c>
      <c r="D210" s="453">
        <v>2121</v>
      </c>
      <c r="E210" s="453">
        <v>1403</v>
      </c>
      <c r="F210" s="453">
        <v>1426</v>
      </c>
      <c r="G210" s="453">
        <v>1426</v>
      </c>
      <c r="H210" s="453">
        <v>638</v>
      </c>
      <c r="I210" s="453">
        <v>423</v>
      </c>
      <c r="J210" s="453">
        <v>135</v>
      </c>
      <c r="K210" s="469" t="s">
        <v>131</v>
      </c>
      <c r="L210" s="453">
        <v>1190</v>
      </c>
      <c r="M210" s="472">
        <v>1325</v>
      </c>
      <c r="N210" s="456">
        <v>285</v>
      </c>
      <c r="O210" s="456">
        <v>85</v>
      </c>
      <c r="P210" s="456">
        <v>85</v>
      </c>
      <c r="Q210" s="427"/>
      <c r="R210" s="467" t="s">
        <v>192</v>
      </c>
      <c r="S210" s="460">
        <v>1.175246643097079E-2</v>
      </c>
      <c r="T210" s="458">
        <v>0.60490334747760488</v>
      </c>
      <c r="U210" s="458">
        <v>0.43406985032074125</v>
      </c>
      <c r="V210" s="458">
        <v>0.43618513323983171</v>
      </c>
      <c r="W210" s="458">
        <v>0.43618513323983171</v>
      </c>
      <c r="X210" s="458">
        <v>0.58934169278996862</v>
      </c>
      <c r="Y210" s="458">
        <v>0.62884160756501184</v>
      </c>
      <c r="Z210" s="458">
        <v>0.85185185185185186</v>
      </c>
      <c r="AA210" s="458">
        <v>0.45966386554621846</v>
      </c>
      <c r="AB210" s="469" t="s">
        <v>131</v>
      </c>
      <c r="AC210" s="459">
        <v>0.91471698113207545</v>
      </c>
      <c r="AD210" s="460">
        <v>0.78596491228070176</v>
      </c>
      <c r="AE210" s="460">
        <v>0.96470588235294119</v>
      </c>
      <c r="AF210" s="460">
        <v>0.96470588235294119</v>
      </c>
    </row>
    <row r="211" spans="2:32" ht="13.2" customHeight="1">
      <c r="B211" s="473"/>
      <c r="C211" s="478"/>
      <c r="D211" s="475">
        <v>1.8699910952804988E-2</v>
      </c>
      <c r="E211" s="475">
        <v>1.2369625208291088E-2</v>
      </c>
      <c r="F211" s="475">
        <v>1.2572405949410613E-2</v>
      </c>
      <c r="G211" s="475">
        <v>1.2572405949410613E-2</v>
      </c>
      <c r="H211" s="475">
        <v>5.6249614275764174E-3</v>
      </c>
      <c r="I211" s="475">
        <v>3.729402325806935E-3</v>
      </c>
      <c r="J211" s="475">
        <v>1.1902347848320005E-3</v>
      </c>
      <c r="K211" s="475"/>
      <c r="L211" s="475">
        <v>1.0491699214445042E-2</v>
      </c>
      <c r="M211" s="476">
        <v>1.1681933999277043E-2</v>
      </c>
      <c r="N211" s="477">
        <v>2.5127178790897791E-3</v>
      </c>
      <c r="O211" s="477">
        <v>7.4940708674607441E-4</v>
      </c>
      <c r="P211" s="477">
        <v>7.4940708674607441E-4</v>
      </c>
      <c r="Q211" s="427"/>
      <c r="R211" s="473"/>
      <c r="S211" s="478"/>
      <c r="T211" s="475"/>
      <c r="U211" s="475"/>
      <c r="V211" s="475"/>
      <c r="W211" s="475"/>
      <c r="X211" s="475"/>
      <c r="Y211" s="475"/>
      <c r="Z211" s="475"/>
      <c r="AA211" s="475"/>
      <c r="AB211" s="475"/>
      <c r="AC211" s="476"/>
      <c r="AD211" s="477"/>
      <c r="AE211" s="477"/>
      <c r="AF211" s="477"/>
    </row>
    <row r="212" spans="2:32">
      <c r="B212" s="467" t="s">
        <v>187</v>
      </c>
      <c r="C212" s="456">
        <v>266895</v>
      </c>
      <c r="D212" s="453">
        <v>80174</v>
      </c>
      <c r="E212" s="453">
        <v>55325</v>
      </c>
      <c r="F212" s="453">
        <v>55602</v>
      </c>
      <c r="G212" s="453">
        <v>57382</v>
      </c>
      <c r="H212" s="453">
        <v>52044</v>
      </c>
      <c r="I212" s="453">
        <v>32686</v>
      </c>
      <c r="J212" s="453">
        <v>7302</v>
      </c>
      <c r="K212" s="453">
        <v>20626</v>
      </c>
      <c r="L212" s="469" t="s">
        <v>131</v>
      </c>
      <c r="M212" s="455">
        <v>66099</v>
      </c>
      <c r="N212" s="456">
        <v>29405</v>
      </c>
      <c r="O212" s="456">
        <v>5994</v>
      </c>
      <c r="P212" s="456">
        <v>4896</v>
      </c>
      <c r="Q212" s="427"/>
      <c r="R212" s="467" t="s">
        <v>235</v>
      </c>
      <c r="S212" s="460">
        <v>0.22692069915135166</v>
      </c>
      <c r="T212" s="458">
        <v>0.72817871130291612</v>
      </c>
      <c r="U212" s="458">
        <v>0.71304112065070036</v>
      </c>
      <c r="V212" s="458">
        <v>0.71173698787813389</v>
      </c>
      <c r="W212" s="458">
        <v>0.69967934195392278</v>
      </c>
      <c r="X212" s="458">
        <v>0.73668434401660132</v>
      </c>
      <c r="Y212" s="458">
        <v>0.75013767362173411</v>
      </c>
      <c r="Z212" s="458">
        <v>0.82922486989865796</v>
      </c>
      <c r="AA212" s="469" t="s">
        <v>131</v>
      </c>
      <c r="AB212" s="458">
        <v>0.80733055367012507</v>
      </c>
      <c r="AC212" s="459">
        <v>0.85084494470415584</v>
      </c>
      <c r="AD212" s="460">
        <v>0.7961231083149124</v>
      </c>
      <c r="AE212" s="460">
        <v>0.85101768435101766</v>
      </c>
      <c r="AF212" s="460">
        <v>0.88316993464052285</v>
      </c>
    </row>
    <row r="213" spans="2:32">
      <c r="B213" s="461"/>
      <c r="C213" s="470"/>
      <c r="D213" s="463">
        <v>0.30039528653590364</v>
      </c>
      <c r="E213" s="463">
        <v>0.2072912568613125</v>
      </c>
      <c r="F213" s="463">
        <v>0.20832911819254762</v>
      </c>
      <c r="G213" s="463">
        <v>0.21499840761348096</v>
      </c>
      <c r="H213" s="463">
        <v>0.19499803293430001</v>
      </c>
      <c r="I213" s="463">
        <v>0.12246763708574533</v>
      </c>
      <c r="J213" s="463">
        <v>2.7359073793064688E-2</v>
      </c>
      <c r="K213" s="463">
        <v>7.7281327863017293E-2</v>
      </c>
      <c r="L213" s="471"/>
      <c r="M213" s="464">
        <v>0.24765919181700669</v>
      </c>
      <c r="N213" s="465">
        <v>0.11017441315873283</v>
      </c>
      <c r="O213" s="465">
        <v>2.2458270106221548E-2</v>
      </c>
      <c r="P213" s="465">
        <v>1.8344292699376159E-2</v>
      </c>
      <c r="Q213" s="427"/>
      <c r="R213" s="461"/>
      <c r="S213" s="470"/>
      <c r="T213" s="463"/>
      <c r="U213" s="463"/>
      <c r="V213" s="463"/>
      <c r="W213" s="463"/>
      <c r="X213" s="463"/>
      <c r="Y213" s="463"/>
      <c r="Z213" s="463"/>
      <c r="AA213" s="471"/>
      <c r="AB213" s="463"/>
      <c r="AC213" s="464"/>
      <c r="AD213" s="465"/>
      <c r="AE213" s="465"/>
      <c r="AF213" s="465"/>
    </row>
    <row r="214" spans="2:32">
      <c r="B214" s="479" t="s">
        <v>236</v>
      </c>
      <c r="C214" s="480">
        <v>994389</v>
      </c>
      <c r="D214" s="481">
        <v>220077</v>
      </c>
      <c r="E214" s="481">
        <v>174138</v>
      </c>
      <c r="F214" s="481">
        <v>175722</v>
      </c>
      <c r="G214" s="481">
        <v>181119</v>
      </c>
      <c r="H214" s="481">
        <v>87377</v>
      </c>
      <c r="I214" s="481">
        <v>61253</v>
      </c>
      <c r="J214" s="481">
        <v>22440</v>
      </c>
      <c r="K214" s="481">
        <v>71727</v>
      </c>
      <c r="L214" s="481">
        <v>115027</v>
      </c>
      <c r="M214" s="482">
        <v>134192</v>
      </c>
      <c r="N214" s="483">
        <v>83249</v>
      </c>
      <c r="O214" s="483">
        <v>18724</v>
      </c>
      <c r="P214" s="483">
        <v>15677</v>
      </c>
      <c r="Q214" s="427"/>
      <c r="R214" s="479" t="s">
        <v>236</v>
      </c>
      <c r="S214" s="484">
        <v>0.13066516222524585</v>
      </c>
      <c r="T214" s="485">
        <v>0.56286208917787861</v>
      </c>
      <c r="U214" s="485">
        <v>0.50782712561301957</v>
      </c>
      <c r="V214" s="485">
        <v>0.50542902994502681</v>
      </c>
      <c r="W214" s="485">
        <v>0.49943407373053078</v>
      </c>
      <c r="X214" s="485">
        <v>0.61505888277235432</v>
      </c>
      <c r="Y214" s="485">
        <v>0.71261815747800106</v>
      </c>
      <c r="Z214" s="485">
        <v>0.64077540106951869</v>
      </c>
      <c r="AA214" s="485">
        <v>0.41145122449511856</v>
      </c>
      <c r="AB214" s="485">
        <v>0.6197247898280982</v>
      </c>
      <c r="AC214" s="486">
        <v>0.83040717777512818</v>
      </c>
      <c r="AD214" s="484">
        <v>0.65286069502336364</v>
      </c>
      <c r="AE214" s="484">
        <v>0.69360179448835724</v>
      </c>
      <c r="AF214" s="484">
        <v>0.7245646488486317</v>
      </c>
    </row>
    <row r="215" spans="2:32">
      <c r="B215" s="487" t="s">
        <v>237</v>
      </c>
      <c r="C215" s="488"/>
      <c r="D215" s="489">
        <v>0.2213188198984502</v>
      </c>
      <c r="E215" s="489">
        <v>0.1751206016961169</v>
      </c>
      <c r="F215" s="489">
        <v>0.17671353967109452</v>
      </c>
      <c r="G215" s="489">
        <v>0.18214099311235341</v>
      </c>
      <c r="H215" s="489">
        <v>8.7870038787637439E-2</v>
      </c>
      <c r="I215" s="489">
        <v>6.1598629912438696E-2</v>
      </c>
      <c r="J215" s="489">
        <v>2.2566621312182657E-2</v>
      </c>
      <c r="K215" s="489">
        <v>7.2131731143445871E-2</v>
      </c>
      <c r="L215" s="489">
        <v>0.11567605836347747</v>
      </c>
      <c r="M215" s="490">
        <v>0.13494919996098106</v>
      </c>
      <c r="N215" s="491">
        <v>8.3718745883150356E-2</v>
      </c>
      <c r="O215" s="491">
        <v>1.8829653184015509E-2</v>
      </c>
      <c r="P215" s="491">
        <v>1.5765459996037769E-2</v>
      </c>
      <c r="Q215" s="427"/>
      <c r="R215" s="487" t="s">
        <v>237</v>
      </c>
      <c r="S215" s="488"/>
      <c r="T215" s="489"/>
      <c r="U215" s="489"/>
      <c r="V215" s="489"/>
      <c r="W215" s="489"/>
      <c r="X215" s="489"/>
      <c r="Y215" s="489"/>
      <c r="Z215" s="489"/>
      <c r="AA215" s="489"/>
      <c r="AB215" s="489"/>
      <c r="AC215" s="490"/>
      <c r="AD215" s="491"/>
      <c r="AE215" s="491"/>
      <c r="AF215" s="491"/>
    </row>
    <row r="216" spans="2:32">
      <c r="B216" s="467" t="s">
        <v>58</v>
      </c>
      <c r="C216" s="456">
        <v>80353</v>
      </c>
      <c r="D216" s="453">
        <v>11657</v>
      </c>
      <c r="E216" s="453">
        <v>11628</v>
      </c>
      <c r="F216" s="453">
        <v>11657</v>
      </c>
      <c r="G216" s="453">
        <v>11742</v>
      </c>
      <c r="H216" s="453">
        <v>4102</v>
      </c>
      <c r="I216" s="453">
        <v>2682</v>
      </c>
      <c r="J216" s="453">
        <v>376</v>
      </c>
      <c r="K216" s="453">
        <v>1550</v>
      </c>
      <c r="L216" s="453">
        <v>10687</v>
      </c>
      <c r="M216" s="469" t="s">
        <v>131</v>
      </c>
      <c r="N216" s="456">
        <v>1637</v>
      </c>
      <c r="O216" s="456">
        <v>251</v>
      </c>
      <c r="P216" s="456">
        <v>207</v>
      </c>
      <c r="Q216" s="427"/>
      <c r="R216" s="467" t="s">
        <v>58</v>
      </c>
      <c r="S216" s="460">
        <v>7.5628787973068837E-2</v>
      </c>
      <c r="T216" s="458">
        <v>0.33413399674015615</v>
      </c>
      <c r="U216" s="458">
        <v>0.33453732370141037</v>
      </c>
      <c r="V216" s="458">
        <v>0.33413399674015615</v>
      </c>
      <c r="W216" s="458">
        <v>0.33469596320899336</v>
      </c>
      <c r="X216" s="458">
        <v>0.70697220867869337</v>
      </c>
      <c r="Y216" s="458">
        <v>0.56375838926174493</v>
      </c>
      <c r="Z216" s="458">
        <v>0.75</v>
      </c>
      <c r="AA216" s="458">
        <v>0.32441283802751009</v>
      </c>
      <c r="AB216" s="458">
        <v>0.8787096774193548</v>
      </c>
      <c r="AC216" s="469" t="s">
        <v>131</v>
      </c>
      <c r="AD216" s="460">
        <v>0.78863775198533903</v>
      </c>
      <c r="AE216" s="460">
        <v>0.9083665338645418</v>
      </c>
      <c r="AF216" s="460">
        <v>0.96618357487922701</v>
      </c>
    </row>
    <row r="217" spans="2:32">
      <c r="B217" s="492"/>
      <c r="C217" s="447"/>
      <c r="D217" s="493">
        <v>0.14507236817542593</v>
      </c>
      <c r="E217" s="493">
        <v>0.1447114606797506</v>
      </c>
      <c r="F217" s="493">
        <v>0.14507236817542593</v>
      </c>
      <c r="G217" s="493">
        <v>0.1461302004903364</v>
      </c>
      <c r="H217" s="493">
        <v>5.1049743008972907E-2</v>
      </c>
      <c r="I217" s="493">
        <v>3.3377720806939383E-2</v>
      </c>
      <c r="J217" s="493">
        <v>4.6793523577215532E-3</v>
      </c>
      <c r="K217" s="493">
        <v>1.9289883389543638E-2</v>
      </c>
      <c r="L217" s="493">
        <v>0.13300063469938894</v>
      </c>
      <c r="M217" s="494"/>
      <c r="N217" s="495">
        <v>2.0372605876569635E-2</v>
      </c>
      <c r="O217" s="495">
        <v>3.1237166005002926E-3</v>
      </c>
      <c r="P217" s="495">
        <v>2.5761328139584086E-3</v>
      </c>
      <c r="Q217" s="427"/>
      <c r="R217" s="492"/>
      <c r="S217" s="447"/>
      <c r="T217" s="493"/>
      <c r="U217" s="493"/>
      <c r="V217" s="493"/>
      <c r="W217" s="493"/>
      <c r="X217" s="493"/>
      <c r="Y217" s="493"/>
      <c r="Z217" s="493"/>
      <c r="AA217" s="493"/>
      <c r="AB217" s="493"/>
      <c r="AC217" s="494"/>
      <c r="AD217" s="495"/>
      <c r="AE217" s="495"/>
      <c r="AF217" s="495"/>
    </row>
    <row r="218" spans="2:32">
      <c r="B218" s="479" t="s">
        <v>238</v>
      </c>
      <c r="C218" s="496">
        <v>1074742</v>
      </c>
      <c r="D218" s="497">
        <v>231734</v>
      </c>
      <c r="E218" s="498">
        <v>185766</v>
      </c>
      <c r="F218" s="498">
        <v>187379</v>
      </c>
      <c r="G218" s="498">
        <v>192861</v>
      </c>
      <c r="H218" s="498">
        <v>91479</v>
      </c>
      <c r="I218" s="498">
        <v>63935</v>
      </c>
      <c r="J218" s="498">
        <v>22816</v>
      </c>
      <c r="K218" s="498">
        <v>73277</v>
      </c>
      <c r="L218" s="498">
        <v>125714</v>
      </c>
      <c r="M218" s="499">
        <v>134192</v>
      </c>
      <c r="N218" s="500">
        <v>84886</v>
      </c>
      <c r="O218" s="500">
        <v>18975</v>
      </c>
      <c r="P218" s="500">
        <v>15884</v>
      </c>
      <c r="Q218" s="427"/>
      <c r="R218" s="479" t="s">
        <v>238</v>
      </c>
      <c r="S218" s="501">
        <v>0.12655037208930142</v>
      </c>
      <c r="T218" s="502">
        <v>0.55135629644333595</v>
      </c>
      <c r="U218" s="503">
        <v>0.49698007170311037</v>
      </c>
      <c r="V218" s="503">
        <v>0.49477262660170029</v>
      </c>
      <c r="W218" s="503">
        <v>0.48940428598835428</v>
      </c>
      <c r="X218" s="503">
        <v>0.61918035833360663</v>
      </c>
      <c r="Y218" s="503">
        <v>0.70637366074919838</v>
      </c>
      <c r="Z218" s="503">
        <v>0.64257538569424966</v>
      </c>
      <c r="AA218" s="503">
        <v>0.4040520546637606</v>
      </c>
      <c r="AB218" s="503">
        <v>0.62520299684757841</v>
      </c>
      <c r="AC218" s="504">
        <v>0.83040717777512818</v>
      </c>
      <c r="AD218" s="505">
        <v>0.65547911316353702</v>
      </c>
      <c r="AE218" s="505">
        <v>0.69644268774703555</v>
      </c>
      <c r="AF218" s="505">
        <v>0.72771342231176028</v>
      </c>
    </row>
    <row r="219" spans="2:32" ht="13.8" thickBot="1">
      <c r="B219" s="506"/>
      <c r="C219" s="507"/>
      <c r="D219" s="508">
        <v>0.21561826001030945</v>
      </c>
      <c r="E219" s="508">
        <v>0.17284706469087466</v>
      </c>
      <c r="F219" s="508">
        <v>0.17434789000522916</v>
      </c>
      <c r="G219" s="508">
        <v>0.1794486490711259</v>
      </c>
      <c r="H219" s="508">
        <v>8.5117172307400291E-2</v>
      </c>
      <c r="I219" s="508">
        <v>5.948869589166516E-2</v>
      </c>
      <c r="J219" s="508">
        <v>2.1229281073969382E-2</v>
      </c>
      <c r="K219" s="508">
        <v>6.8181014606296206E-2</v>
      </c>
      <c r="L219" s="508">
        <v>0.11697132893289738</v>
      </c>
      <c r="M219" s="509">
        <v>0.12485973377796718</v>
      </c>
      <c r="N219" s="510">
        <v>7.8982676772657995E-2</v>
      </c>
      <c r="O219" s="510">
        <v>1.7655400086718488E-2</v>
      </c>
      <c r="P219" s="510">
        <v>1.4779361000128404E-2</v>
      </c>
      <c r="Q219" s="427"/>
      <c r="R219" s="506"/>
      <c r="S219" s="507"/>
      <c r="T219" s="508"/>
      <c r="U219" s="508"/>
      <c r="V219" s="508"/>
      <c r="W219" s="508"/>
      <c r="X219" s="508"/>
      <c r="Y219" s="508"/>
      <c r="Z219" s="508"/>
      <c r="AA219" s="508"/>
      <c r="AB219" s="508"/>
      <c r="AC219" s="509"/>
      <c r="AD219" s="510"/>
      <c r="AE219" s="510"/>
      <c r="AF219" s="510"/>
    </row>
    <row r="220" spans="2:32" ht="15">
      <c r="B220" s="427"/>
      <c r="C220" s="427"/>
      <c r="D220" s="427"/>
      <c r="E220" s="427"/>
      <c r="F220" s="427"/>
      <c r="G220" s="427"/>
      <c r="H220" s="427"/>
      <c r="I220" s="427"/>
      <c r="J220" s="427"/>
      <c r="K220" s="433"/>
      <c r="L220" s="427"/>
      <c r="M220" s="433"/>
      <c r="N220" s="433"/>
      <c r="O220" s="433"/>
      <c r="P220" s="433"/>
      <c r="Q220" s="427"/>
      <c r="R220" s="427"/>
      <c r="S220" s="427"/>
      <c r="T220" s="427"/>
      <c r="U220" s="427"/>
      <c r="V220" s="427"/>
      <c r="W220" s="427"/>
      <c r="X220" s="427"/>
      <c r="Y220" s="427"/>
      <c r="Z220" s="427"/>
      <c r="AA220" s="427"/>
      <c r="AB220" s="433"/>
      <c r="AC220" s="433"/>
      <c r="AD220" s="433"/>
      <c r="AE220" s="433"/>
      <c r="AF220" s="433"/>
    </row>
    <row r="221" spans="2:32" ht="15">
      <c r="B221" s="431" t="s">
        <v>239</v>
      </c>
      <c r="C221" s="427"/>
      <c r="D221" s="427"/>
      <c r="E221" s="427"/>
      <c r="F221" s="427"/>
      <c r="G221" s="427"/>
      <c r="H221" s="427"/>
      <c r="I221" s="427"/>
      <c r="J221" s="427"/>
      <c r="K221" s="433"/>
      <c r="L221" s="427"/>
      <c r="M221" s="433"/>
      <c r="N221" s="433"/>
      <c r="O221" s="433"/>
      <c r="P221" s="433"/>
      <c r="Q221" s="427"/>
      <c r="R221" s="431"/>
      <c r="S221" s="427"/>
      <c r="T221" s="427"/>
      <c r="U221" s="427"/>
      <c r="V221" s="427"/>
      <c r="W221" s="427"/>
      <c r="X221" s="427"/>
      <c r="Y221" s="427"/>
      <c r="Z221" s="427"/>
      <c r="AA221" s="427"/>
      <c r="AB221" s="433"/>
      <c r="AC221" s="433"/>
      <c r="AD221" s="433"/>
      <c r="AE221" s="433"/>
      <c r="AF221" s="433"/>
    </row>
    <row r="222" spans="2:32">
      <c r="B222" s="427"/>
      <c r="C222" s="427"/>
      <c r="D222" s="427"/>
      <c r="E222" s="427"/>
      <c r="F222" s="427"/>
      <c r="G222" s="427"/>
      <c r="H222" s="427"/>
      <c r="I222" s="427"/>
      <c r="J222" s="427"/>
      <c r="K222" s="427"/>
      <c r="L222" s="427"/>
      <c r="M222" s="427"/>
      <c r="N222" s="427"/>
      <c r="O222" s="427"/>
      <c r="P222" s="427"/>
      <c r="Q222" s="427"/>
      <c r="R222" s="427"/>
      <c r="S222" s="427"/>
      <c r="T222" s="427"/>
      <c r="U222" s="427"/>
      <c r="V222" s="427"/>
      <c r="W222" s="427"/>
      <c r="X222" s="427"/>
      <c r="Y222" s="427"/>
      <c r="Z222" s="427"/>
      <c r="AA222" s="427"/>
      <c r="AB222" s="427"/>
      <c r="AC222" s="427"/>
      <c r="AD222" s="427"/>
      <c r="AE222" s="427"/>
      <c r="AF222" s="427"/>
    </row>
    <row r="223" spans="2:32" ht="15">
      <c r="B223" s="432" t="s">
        <v>209</v>
      </c>
      <c r="C223" s="433"/>
      <c r="D223" s="433"/>
      <c r="E223" s="433"/>
      <c r="F223" s="433"/>
      <c r="G223" s="433"/>
      <c r="H223" s="433"/>
      <c r="I223" s="433"/>
      <c r="J223" s="433"/>
      <c r="K223" s="433"/>
      <c r="L223" s="433"/>
      <c r="M223" s="433"/>
      <c r="N223" s="433"/>
      <c r="O223" s="433"/>
      <c r="P223" s="433"/>
      <c r="Q223" s="427"/>
      <c r="R223" s="432" t="s">
        <v>210</v>
      </c>
      <c r="S223" s="433"/>
      <c r="T223" s="433"/>
      <c r="U223" s="433"/>
      <c r="V223" s="433"/>
      <c r="W223" s="433"/>
      <c r="X223" s="433"/>
      <c r="Y223" s="433"/>
      <c r="Z223" s="433"/>
      <c r="AA223" s="433"/>
      <c r="AB223" s="433"/>
      <c r="AC223" s="433"/>
      <c r="AD223" s="433"/>
      <c r="AE223" s="433"/>
      <c r="AF223" s="433"/>
    </row>
    <row r="224" spans="2:32" ht="15">
      <c r="B224" s="427" t="s">
        <v>211</v>
      </c>
      <c r="C224" s="427" t="s">
        <v>212</v>
      </c>
      <c r="D224" s="427"/>
      <c r="E224" s="427"/>
      <c r="F224" s="427"/>
      <c r="G224" s="427"/>
      <c r="H224" s="427"/>
      <c r="I224" s="427"/>
      <c r="J224" s="427"/>
      <c r="K224" s="433"/>
      <c r="L224" s="433"/>
      <c r="M224" s="433"/>
      <c r="N224" s="433"/>
      <c r="O224" s="433"/>
      <c r="P224" s="433"/>
      <c r="Q224" s="427"/>
      <c r="R224" s="427" t="s">
        <v>211</v>
      </c>
      <c r="S224" s="427" t="s">
        <v>212</v>
      </c>
      <c r="T224" s="427"/>
      <c r="U224" s="427"/>
      <c r="V224" s="427"/>
      <c r="W224" s="427"/>
      <c r="X224" s="427"/>
      <c r="Y224" s="427"/>
      <c r="Z224" s="427"/>
      <c r="AA224" s="433"/>
      <c r="AB224" s="433"/>
      <c r="AC224" s="433"/>
      <c r="AD224" s="433"/>
      <c r="AE224" s="433"/>
      <c r="AF224" s="433"/>
    </row>
    <row r="225" spans="2:32" ht="15">
      <c r="B225" s="430" t="s">
        <v>213</v>
      </c>
      <c r="C225" s="430"/>
      <c r="D225" s="430">
        <v>2003</v>
      </c>
      <c r="E225" s="431"/>
      <c r="F225" s="431"/>
      <c r="G225" s="431"/>
      <c r="H225" s="431"/>
      <c r="I225" s="431"/>
      <c r="J225" s="431"/>
      <c r="K225" s="433"/>
      <c r="L225" s="433"/>
      <c r="M225" s="433"/>
      <c r="N225" s="433"/>
      <c r="O225" s="433"/>
      <c r="P225" s="433"/>
      <c r="Q225" s="427"/>
      <c r="R225" s="430" t="s">
        <v>213</v>
      </c>
      <c r="S225" s="430"/>
      <c r="T225" s="430">
        <v>2003</v>
      </c>
      <c r="U225" s="431"/>
      <c r="V225" s="431"/>
      <c r="W225" s="431"/>
      <c r="X225" s="431"/>
      <c r="Y225" s="431"/>
      <c r="Z225" s="431"/>
      <c r="AA225" s="433"/>
      <c r="AB225" s="433"/>
      <c r="AC225" s="433"/>
      <c r="AD225" s="433"/>
      <c r="AE225" s="433"/>
      <c r="AF225" s="433"/>
    </row>
    <row r="226" spans="2:32" ht="15.6" thickBot="1">
      <c r="B226" s="427"/>
      <c r="C226" s="427"/>
      <c r="D226" s="427"/>
      <c r="E226" s="427"/>
      <c r="F226" s="427"/>
      <c r="G226" s="427"/>
      <c r="H226" s="427"/>
      <c r="I226" s="427"/>
      <c r="J226" s="427"/>
      <c r="K226" s="433"/>
      <c r="L226" s="433"/>
      <c r="M226" s="433"/>
      <c r="N226" s="433"/>
      <c r="O226" s="433"/>
      <c r="P226" s="433"/>
      <c r="Q226" s="427"/>
      <c r="R226" s="427"/>
      <c r="S226" s="427"/>
      <c r="T226" s="427"/>
      <c r="U226" s="427"/>
      <c r="V226" s="427"/>
      <c r="W226" s="427"/>
      <c r="X226" s="427"/>
      <c r="Y226" s="427"/>
      <c r="Z226" s="427"/>
      <c r="AA226" s="433"/>
      <c r="AB226" s="433"/>
      <c r="AC226" s="433"/>
      <c r="AD226" s="433"/>
      <c r="AE226" s="433"/>
      <c r="AF226" s="433"/>
    </row>
    <row r="227" spans="2:32">
      <c r="B227" s="434" t="s">
        <v>214</v>
      </c>
      <c r="C227" s="435" t="s">
        <v>215</v>
      </c>
      <c r="D227" s="436"/>
      <c r="E227" s="436"/>
      <c r="F227" s="436"/>
      <c r="G227" s="436"/>
      <c r="H227" s="436" t="s">
        <v>216</v>
      </c>
      <c r="I227" s="436"/>
      <c r="J227" s="436"/>
      <c r="K227" s="436"/>
      <c r="L227" s="436"/>
      <c r="M227" s="436"/>
      <c r="N227" s="434" t="s">
        <v>217</v>
      </c>
      <c r="O227" s="434" t="s">
        <v>218</v>
      </c>
      <c r="P227" s="434" t="s">
        <v>299</v>
      </c>
      <c r="Q227" s="427"/>
      <c r="R227" s="434" t="s">
        <v>214</v>
      </c>
      <c r="S227" s="435" t="s">
        <v>215</v>
      </c>
      <c r="T227" s="436"/>
      <c r="U227" s="436"/>
      <c r="V227" s="436"/>
      <c r="W227" s="436"/>
      <c r="X227" s="436" t="s">
        <v>216</v>
      </c>
      <c r="Y227" s="436"/>
      <c r="Z227" s="436"/>
      <c r="AA227" s="436"/>
      <c r="AB227" s="436"/>
      <c r="AC227" s="436"/>
      <c r="AD227" s="434" t="s">
        <v>217</v>
      </c>
      <c r="AE227" s="434" t="s">
        <v>218</v>
      </c>
      <c r="AF227" s="434" t="s">
        <v>299</v>
      </c>
    </row>
    <row r="228" spans="2:32">
      <c r="B228" s="437" t="s">
        <v>219</v>
      </c>
      <c r="C228" s="438" t="s">
        <v>220</v>
      </c>
      <c r="D228" s="439"/>
      <c r="E228" s="439"/>
      <c r="F228" s="439"/>
      <c r="G228" s="439"/>
      <c r="H228" s="440" t="s">
        <v>221</v>
      </c>
      <c r="I228" s="439"/>
      <c r="J228" s="439"/>
      <c r="K228" s="439"/>
      <c r="L228" s="439"/>
      <c r="M228" s="439"/>
      <c r="N228" s="441" t="s">
        <v>222</v>
      </c>
      <c r="O228" s="441" t="s">
        <v>222</v>
      </c>
      <c r="P228" s="441" t="s">
        <v>222</v>
      </c>
      <c r="Q228" s="427"/>
      <c r="R228" s="437" t="s">
        <v>219</v>
      </c>
      <c r="S228" s="438" t="s">
        <v>220</v>
      </c>
      <c r="T228" s="439"/>
      <c r="U228" s="439"/>
      <c r="V228" s="439"/>
      <c r="W228" s="439"/>
      <c r="X228" s="440" t="s">
        <v>221</v>
      </c>
      <c r="Y228" s="439"/>
      <c r="Z228" s="439"/>
      <c r="AA228" s="439"/>
      <c r="AB228" s="439"/>
      <c r="AC228" s="439"/>
      <c r="AD228" s="441" t="s">
        <v>222</v>
      </c>
      <c r="AE228" s="441" t="s">
        <v>222</v>
      </c>
      <c r="AF228" s="441" t="s">
        <v>222</v>
      </c>
    </row>
    <row r="229" spans="2:32">
      <c r="B229" s="442" t="s">
        <v>223</v>
      </c>
      <c r="C229" s="438" t="s">
        <v>183</v>
      </c>
      <c r="D229" s="443" t="s">
        <v>224</v>
      </c>
      <c r="E229" s="443" t="s">
        <v>225</v>
      </c>
      <c r="F229" s="443" t="s">
        <v>226</v>
      </c>
      <c r="G229" s="443" t="s">
        <v>300</v>
      </c>
      <c r="H229" s="444"/>
      <c r="I229" s="444"/>
      <c r="J229" s="444"/>
      <c r="K229" s="444"/>
      <c r="L229" s="444"/>
      <c r="M229" s="445" t="s">
        <v>45</v>
      </c>
      <c r="N229" s="437" t="s">
        <v>228</v>
      </c>
      <c r="O229" s="437" t="s">
        <v>229</v>
      </c>
      <c r="P229" s="437" t="s">
        <v>229</v>
      </c>
      <c r="Q229" s="427"/>
      <c r="R229" s="442" t="s">
        <v>223</v>
      </c>
      <c r="S229" s="438" t="s">
        <v>183</v>
      </c>
      <c r="T229" s="443" t="s">
        <v>224</v>
      </c>
      <c r="U229" s="443" t="s">
        <v>225</v>
      </c>
      <c r="V229" s="443" t="s">
        <v>226</v>
      </c>
      <c r="W229" s="443" t="s">
        <v>227</v>
      </c>
      <c r="X229" s="444"/>
      <c r="Y229" s="444"/>
      <c r="Z229" s="444"/>
      <c r="AA229" s="444"/>
      <c r="AB229" s="444"/>
      <c r="AC229" s="445" t="s">
        <v>45</v>
      </c>
      <c r="AD229" s="437" t="s">
        <v>228</v>
      </c>
      <c r="AE229" s="437" t="s">
        <v>229</v>
      </c>
      <c r="AF229" s="437" t="s">
        <v>229</v>
      </c>
    </row>
    <row r="230" spans="2:32">
      <c r="B230" s="446"/>
      <c r="C230" s="447"/>
      <c r="D230" s="448" t="s">
        <v>230</v>
      </c>
      <c r="E230" s="448" t="s">
        <v>231</v>
      </c>
      <c r="F230" s="448" t="s">
        <v>232</v>
      </c>
      <c r="G230" s="448" t="s">
        <v>232</v>
      </c>
      <c r="H230" s="449" t="s">
        <v>174</v>
      </c>
      <c r="I230" s="449" t="s">
        <v>184</v>
      </c>
      <c r="J230" s="448" t="s">
        <v>298</v>
      </c>
      <c r="K230" s="448" t="s">
        <v>186</v>
      </c>
      <c r="L230" s="448" t="s">
        <v>187</v>
      </c>
      <c r="M230" s="440" t="s">
        <v>234</v>
      </c>
      <c r="N230" s="450" t="s">
        <v>318</v>
      </c>
      <c r="O230" s="450" t="s">
        <v>319</v>
      </c>
      <c r="P230" s="450" t="s">
        <v>301</v>
      </c>
      <c r="Q230" s="427"/>
      <c r="R230" s="446"/>
      <c r="S230" s="447"/>
      <c r="T230" s="448" t="s">
        <v>230</v>
      </c>
      <c r="U230" s="448" t="s">
        <v>231</v>
      </c>
      <c r="V230" s="448" t="s">
        <v>232</v>
      </c>
      <c r="W230" s="448" t="s">
        <v>232</v>
      </c>
      <c r="X230" s="449" t="s">
        <v>190</v>
      </c>
      <c r="Y230" s="449" t="s">
        <v>184</v>
      </c>
      <c r="Z230" s="448" t="s">
        <v>233</v>
      </c>
      <c r="AA230" s="448" t="s">
        <v>187</v>
      </c>
      <c r="AB230" s="448" t="s">
        <v>192</v>
      </c>
      <c r="AC230" s="440" t="s">
        <v>234</v>
      </c>
      <c r="AD230" s="450" t="s">
        <v>318</v>
      </c>
      <c r="AE230" s="450" t="s">
        <v>319</v>
      </c>
      <c r="AF230" s="450" t="s">
        <v>301</v>
      </c>
    </row>
    <row r="231" spans="2:32">
      <c r="B231" s="451" t="s">
        <v>174</v>
      </c>
      <c r="C231" s="452">
        <v>153729</v>
      </c>
      <c r="D231" s="453">
        <v>49887</v>
      </c>
      <c r="E231" s="453">
        <v>45832</v>
      </c>
      <c r="F231" s="453">
        <v>46078</v>
      </c>
      <c r="G231" s="453">
        <v>47293</v>
      </c>
      <c r="H231" s="454" t="s">
        <v>131</v>
      </c>
      <c r="I231" s="453">
        <v>22641</v>
      </c>
      <c r="J231" s="453">
        <v>9466</v>
      </c>
      <c r="K231" s="453">
        <v>19026</v>
      </c>
      <c r="L231" s="453">
        <v>44264</v>
      </c>
      <c r="M231" s="455">
        <v>20381</v>
      </c>
      <c r="N231" s="456">
        <v>21073</v>
      </c>
      <c r="O231" s="456">
        <v>7976</v>
      </c>
      <c r="P231" s="456">
        <v>6791</v>
      </c>
      <c r="Q231" s="427"/>
      <c r="R231" s="451" t="s">
        <v>190</v>
      </c>
      <c r="S231" s="457">
        <v>0.28395423114701845</v>
      </c>
      <c r="T231" s="458">
        <v>0.64309339106380414</v>
      </c>
      <c r="U231" s="458">
        <v>0.63479664862977836</v>
      </c>
      <c r="V231" s="458">
        <v>0.63446764182473203</v>
      </c>
      <c r="W231" s="458">
        <v>0.6317002516228617</v>
      </c>
      <c r="X231" s="454" t="s">
        <v>131</v>
      </c>
      <c r="Y231" s="458">
        <v>0.77227154277637911</v>
      </c>
      <c r="Z231" s="458">
        <v>0.84967251214874284</v>
      </c>
      <c r="AA231" s="458">
        <v>0.63509849990963307</v>
      </c>
      <c r="AB231" s="458">
        <v>0.78471565226532114</v>
      </c>
      <c r="AC231" s="459">
        <v>0.83013591089740446</v>
      </c>
      <c r="AD231" s="460">
        <v>0.78313481706449006</v>
      </c>
      <c r="AE231" s="460">
        <v>0.86572216649949851</v>
      </c>
      <c r="AF231" s="460">
        <v>0.87188926520394638</v>
      </c>
    </row>
    <row r="232" spans="2:32">
      <c r="B232" s="461"/>
      <c r="C232" s="462"/>
      <c r="D232" s="463">
        <v>0.32451261635735612</v>
      </c>
      <c r="E232" s="463">
        <v>0.29813502982521189</v>
      </c>
      <c r="F232" s="463">
        <v>0.29973524839165022</v>
      </c>
      <c r="G232" s="463">
        <v>0.30763876692101033</v>
      </c>
      <c r="H232" s="463"/>
      <c r="I232" s="463">
        <v>0.14727865269402651</v>
      </c>
      <c r="J232" s="463">
        <v>6.157589004026566E-2</v>
      </c>
      <c r="K232" s="463">
        <v>0.12376324571160939</v>
      </c>
      <c r="L232" s="463">
        <v>0.28793526270254799</v>
      </c>
      <c r="M232" s="464">
        <v>0.13257745773406449</v>
      </c>
      <c r="N232" s="465">
        <v>0.13707888557136258</v>
      </c>
      <c r="O232" s="465">
        <v>5.1883509292326109E-2</v>
      </c>
      <c r="P232" s="465">
        <v>4.4175139368629213E-2</v>
      </c>
      <c r="Q232" s="427"/>
      <c r="R232" s="461"/>
      <c r="S232" s="462"/>
      <c r="T232" s="463"/>
      <c r="U232" s="463"/>
      <c r="V232" s="463"/>
      <c r="W232" s="463"/>
      <c r="X232" s="463"/>
      <c r="Y232" s="463"/>
      <c r="Z232" s="463"/>
      <c r="AA232" s="463"/>
      <c r="AB232" s="463"/>
      <c r="AC232" s="464"/>
      <c r="AD232" s="465"/>
      <c r="AE232" s="465"/>
      <c r="AF232" s="465"/>
    </row>
    <row r="233" spans="2:32">
      <c r="B233" s="451" t="s">
        <v>184</v>
      </c>
      <c r="C233" s="456">
        <v>367376</v>
      </c>
      <c r="D233" s="453">
        <v>69606</v>
      </c>
      <c r="E233" s="453">
        <v>63647</v>
      </c>
      <c r="F233" s="453">
        <v>66068</v>
      </c>
      <c r="G233" s="453">
        <v>68493</v>
      </c>
      <c r="H233" s="453">
        <v>32045</v>
      </c>
      <c r="I233" s="466" t="s">
        <v>131</v>
      </c>
      <c r="J233" s="453">
        <v>19898</v>
      </c>
      <c r="K233" s="453">
        <v>32903</v>
      </c>
      <c r="L233" s="453">
        <v>62016</v>
      </c>
      <c r="M233" s="455">
        <v>15750</v>
      </c>
      <c r="N233" s="456">
        <v>30414</v>
      </c>
      <c r="O233" s="456">
        <v>11733</v>
      </c>
      <c r="P233" s="456">
        <v>9504</v>
      </c>
      <c r="Q233" s="427"/>
      <c r="R233" s="451" t="s">
        <v>184</v>
      </c>
      <c r="S233" s="460">
        <v>6.9019206480553985E-2</v>
      </c>
      <c r="T233" s="458">
        <v>0.31523144556503752</v>
      </c>
      <c r="U233" s="458">
        <v>0.3157729350951341</v>
      </c>
      <c r="V233" s="458">
        <v>0.31275352666949202</v>
      </c>
      <c r="W233" s="458">
        <v>0.30768107689836915</v>
      </c>
      <c r="X233" s="458">
        <v>0.47139959432048684</v>
      </c>
      <c r="Y233" s="466" t="s">
        <v>131</v>
      </c>
      <c r="Z233" s="458">
        <v>0.48009850236204643</v>
      </c>
      <c r="AA233" s="458">
        <v>0.3138706140350877</v>
      </c>
      <c r="AB233" s="458">
        <v>0.39066346533750723</v>
      </c>
      <c r="AC233" s="459">
        <v>0.55346031746031743</v>
      </c>
      <c r="AD233" s="460">
        <v>0.47586637732623133</v>
      </c>
      <c r="AE233" s="460">
        <v>0.62882468251938972</v>
      </c>
      <c r="AF233" s="460">
        <v>0.60616582491582494</v>
      </c>
    </row>
    <row r="234" spans="2:32">
      <c r="B234" s="461"/>
      <c r="C234" s="462"/>
      <c r="D234" s="463">
        <v>0.18946801097513175</v>
      </c>
      <c r="E234" s="463">
        <v>0.17324757196986193</v>
      </c>
      <c r="F234" s="463">
        <v>0.17983755062932799</v>
      </c>
      <c r="G234" s="463">
        <v>0.18643841731631897</v>
      </c>
      <c r="H234" s="463">
        <v>8.7226710509124172E-2</v>
      </c>
      <c r="I234" s="463"/>
      <c r="J234" s="463">
        <v>5.4162492922782107E-2</v>
      </c>
      <c r="K234" s="463">
        <v>8.9562192413222427E-2</v>
      </c>
      <c r="L234" s="463">
        <v>0.16880797874657028</v>
      </c>
      <c r="M234" s="464">
        <v>4.2871608379425982E-2</v>
      </c>
      <c r="N234" s="465">
        <v>8.2787117285832504E-2</v>
      </c>
      <c r="O234" s="465">
        <v>3.1937306737511433E-2</v>
      </c>
      <c r="P234" s="465">
        <v>2.5869953399242192E-2</v>
      </c>
      <c r="Q234" s="427"/>
      <c r="R234" s="461"/>
      <c r="S234" s="462"/>
      <c r="T234" s="463"/>
      <c r="U234" s="463"/>
      <c r="V234" s="463"/>
      <c r="W234" s="463"/>
      <c r="X234" s="463"/>
      <c r="Y234" s="463"/>
      <c r="Z234" s="463"/>
      <c r="AA234" s="463"/>
      <c r="AB234" s="463"/>
      <c r="AC234" s="464"/>
      <c r="AD234" s="465"/>
      <c r="AE234" s="465"/>
      <c r="AF234" s="465"/>
    </row>
    <row r="235" spans="2:32">
      <c r="B235" s="467" t="s">
        <v>298</v>
      </c>
      <c r="C235" s="456">
        <v>102231</v>
      </c>
      <c r="D235" s="453">
        <v>15020</v>
      </c>
      <c r="E235" s="453">
        <v>13805</v>
      </c>
      <c r="F235" s="453">
        <v>13805</v>
      </c>
      <c r="G235" s="453">
        <v>14500</v>
      </c>
      <c r="H235" s="453">
        <v>4860</v>
      </c>
      <c r="I235" s="453">
        <v>6938</v>
      </c>
      <c r="J235" s="454" t="s">
        <v>131</v>
      </c>
      <c r="K235" s="453">
        <v>7584</v>
      </c>
      <c r="L235" s="453">
        <v>13173</v>
      </c>
      <c r="M235" s="455">
        <v>3217</v>
      </c>
      <c r="N235" s="456">
        <v>3589</v>
      </c>
      <c r="O235" s="456">
        <v>3589</v>
      </c>
      <c r="P235" s="456">
        <v>2838</v>
      </c>
      <c r="Q235" s="427"/>
      <c r="R235" s="467" t="s">
        <v>233</v>
      </c>
      <c r="S235" s="460">
        <v>4.237462217918244E-2</v>
      </c>
      <c r="T235" s="458">
        <v>0.22017310252996006</v>
      </c>
      <c r="U235" s="458">
        <v>0.19811662441144512</v>
      </c>
      <c r="V235" s="458">
        <v>0.19811662441144512</v>
      </c>
      <c r="W235" s="458">
        <v>0.19496551724137931</v>
      </c>
      <c r="X235" s="458">
        <v>0.33580246913580247</v>
      </c>
      <c r="Y235" s="458">
        <v>0.25598155087921592</v>
      </c>
      <c r="Z235" s="454" t="s">
        <v>131</v>
      </c>
      <c r="AA235" s="458">
        <v>0.18985804296667425</v>
      </c>
      <c r="AB235" s="458">
        <v>0.22626582278481014</v>
      </c>
      <c r="AC235" s="459">
        <v>0.60739819707802301</v>
      </c>
      <c r="AD235" s="460">
        <v>0.33463360267483977</v>
      </c>
      <c r="AE235" s="460">
        <v>0.33463360267483977</v>
      </c>
      <c r="AF235" s="460">
        <v>0.33051444679351655</v>
      </c>
    </row>
    <row r="236" spans="2:32">
      <c r="B236" s="461"/>
      <c r="C236" s="462"/>
      <c r="D236" s="463">
        <v>0.1469221664661404</v>
      </c>
      <c r="E236" s="463">
        <v>0.13503731744774089</v>
      </c>
      <c r="F236" s="463">
        <v>0.13503731744774089</v>
      </c>
      <c r="G236" s="463">
        <v>0.1418356467216402</v>
      </c>
      <c r="H236" s="463">
        <v>4.7539396073598028E-2</v>
      </c>
      <c r="I236" s="463">
        <v>6.7865911514119984E-2</v>
      </c>
      <c r="J236" s="468"/>
      <c r="K236" s="463">
        <v>7.4184934119787535E-2</v>
      </c>
      <c r="L236" s="463">
        <v>0.12885523960442527</v>
      </c>
      <c r="M236" s="464">
        <v>3.146795003472528E-2</v>
      </c>
      <c r="N236" s="465">
        <v>3.5106768005790809E-2</v>
      </c>
      <c r="O236" s="465">
        <v>3.5106768005790809E-2</v>
      </c>
      <c r="P236" s="465">
        <v>2.7760659682483788E-2</v>
      </c>
      <c r="Q236" s="427"/>
      <c r="R236" s="461"/>
      <c r="S236" s="462"/>
      <c r="T236" s="463"/>
      <c r="U236" s="463"/>
      <c r="V236" s="463"/>
      <c r="W236" s="463"/>
      <c r="X236" s="463"/>
      <c r="Y236" s="463"/>
      <c r="Z236" s="468"/>
      <c r="AA236" s="463"/>
      <c r="AB236" s="463"/>
      <c r="AC236" s="464"/>
      <c r="AD236" s="465"/>
      <c r="AE236" s="465"/>
      <c r="AF236" s="465"/>
    </row>
    <row r="237" spans="2:32">
      <c r="B237" s="467" t="s">
        <v>186</v>
      </c>
      <c r="C237" s="456">
        <v>138192</v>
      </c>
      <c r="D237" s="453">
        <v>2362</v>
      </c>
      <c r="E237" s="453">
        <v>2028</v>
      </c>
      <c r="F237" s="453">
        <v>2054</v>
      </c>
      <c r="G237" s="453">
        <v>2054</v>
      </c>
      <c r="H237" s="453">
        <v>896</v>
      </c>
      <c r="I237" s="453">
        <v>523</v>
      </c>
      <c r="J237" s="453">
        <v>244</v>
      </c>
      <c r="K237" s="469" t="s">
        <v>131</v>
      </c>
      <c r="L237" s="453">
        <v>1695</v>
      </c>
      <c r="M237" s="472">
        <v>811</v>
      </c>
      <c r="N237" s="456">
        <v>348</v>
      </c>
      <c r="O237" s="456">
        <v>142</v>
      </c>
      <c r="P237" s="456">
        <v>142</v>
      </c>
      <c r="Q237" s="427"/>
      <c r="R237" s="467" t="s">
        <v>192</v>
      </c>
      <c r="S237" s="460">
        <v>1.2439215005210143E-2</v>
      </c>
      <c r="T237" s="458">
        <v>0.50296359017781544</v>
      </c>
      <c r="U237" s="458">
        <v>0.44526627218934911</v>
      </c>
      <c r="V237" s="458">
        <v>0.44547224926971762</v>
      </c>
      <c r="W237" s="458">
        <v>0.44547224926971762</v>
      </c>
      <c r="X237" s="458">
        <v>0.65625</v>
      </c>
      <c r="Y237" s="458">
        <v>0.77629063097514339</v>
      </c>
      <c r="Z237" s="458">
        <v>0.8401639344262295</v>
      </c>
      <c r="AA237" s="458">
        <v>0.46489675516224188</v>
      </c>
      <c r="AB237" s="469" t="s">
        <v>131</v>
      </c>
      <c r="AC237" s="459">
        <v>0.8569667077681874</v>
      </c>
      <c r="AD237" s="460">
        <v>0.89655172413793105</v>
      </c>
      <c r="AE237" s="460">
        <v>0.96478873239436624</v>
      </c>
      <c r="AF237" s="460">
        <v>0.96478873239436624</v>
      </c>
    </row>
    <row r="238" spans="2:32" ht="13.2" customHeight="1">
      <c r="B238" s="473"/>
      <c r="C238" s="478"/>
      <c r="D238" s="475">
        <v>1.7092161630195672E-2</v>
      </c>
      <c r="E238" s="475">
        <v>1.4675234456408476E-2</v>
      </c>
      <c r="F238" s="475">
        <v>1.4863378487900892E-2</v>
      </c>
      <c r="G238" s="475">
        <v>1.4863378487900892E-2</v>
      </c>
      <c r="H238" s="475">
        <v>6.4837327775848098E-3</v>
      </c>
      <c r="I238" s="475">
        <v>3.7845895565589904E-3</v>
      </c>
      <c r="J238" s="475">
        <v>1.765659372467292E-3</v>
      </c>
      <c r="K238" s="475"/>
      <c r="L238" s="475">
        <v>1.2265543591524835E-2</v>
      </c>
      <c r="M238" s="476">
        <v>5.8686465207826791E-3</v>
      </c>
      <c r="N238" s="477">
        <v>2.5182354984369573E-3</v>
      </c>
      <c r="O238" s="477">
        <v>1.0275558643047355E-3</v>
      </c>
      <c r="P238" s="477">
        <v>1.0275558643047355E-3</v>
      </c>
      <c r="Q238" s="427"/>
      <c r="R238" s="473"/>
      <c r="S238" s="478"/>
      <c r="T238" s="475"/>
      <c r="U238" s="475"/>
      <c r="V238" s="475"/>
      <c r="W238" s="475"/>
      <c r="X238" s="475"/>
      <c r="Y238" s="475"/>
      <c r="Z238" s="475"/>
      <c r="AA238" s="475"/>
      <c r="AB238" s="475"/>
      <c r="AC238" s="476"/>
      <c r="AD238" s="477"/>
      <c r="AE238" s="477"/>
      <c r="AF238" s="477"/>
    </row>
    <row r="239" spans="2:32">
      <c r="B239" s="467" t="s">
        <v>187</v>
      </c>
      <c r="C239" s="456">
        <v>275995</v>
      </c>
      <c r="D239" s="453">
        <v>69818</v>
      </c>
      <c r="E239" s="453">
        <v>56819</v>
      </c>
      <c r="F239" s="453">
        <v>57305</v>
      </c>
      <c r="G239" s="453">
        <v>59582</v>
      </c>
      <c r="H239" s="453">
        <v>53226</v>
      </c>
      <c r="I239" s="453">
        <v>34206</v>
      </c>
      <c r="J239" s="453">
        <v>14670</v>
      </c>
      <c r="K239" s="453">
        <v>23709</v>
      </c>
      <c r="L239" s="469" t="s">
        <v>131</v>
      </c>
      <c r="M239" s="455">
        <v>44484</v>
      </c>
      <c r="N239" s="456">
        <v>30613</v>
      </c>
      <c r="O239" s="456">
        <v>12118</v>
      </c>
      <c r="P239" s="456">
        <v>9340</v>
      </c>
      <c r="Q239" s="427"/>
      <c r="R239" s="467" t="s">
        <v>235</v>
      </c>
      <c r="S239" s="460">
        <v>0.2279099259044548</v>
      </c>
      <c r="T239" s="458">
        <v>0.69016585980692657</v>
      </c>
      <c r="U239" s="458">
        <v>0.73053028036396273</v>
      </c>
      <c r="V239" s="458">
        <v>0.72857516796091093</v>
      </c>
      <c r="W239" s="458">
        <v>0.71353764559766375</v>
      </c>
      <c r="X239" s="458">
        <v>0.75344756322098227</v>
      </c>
      <c r="Y239" s="458">
        <v>0.7561831257674092</v>
      </c>
      <c r="Z239" s="458">
        <v>0.82106339468302658</v>
      </c>
      <c r="AA239" s="469" t="s">
        <v>131</v>
      </c>
      <c r="AB239" s="458">
        <v>0.75945843350626341</v>
      </c>
      <c r="AC239" s="459">
        <v>0.77158079309414618</v>
      </c>
      <c r="AD239" s="460">
        <v>0.79903962368928239</v>
      </c>
      <c r="AE239" s="460">
        <v>0.83883479121967319</v>
      </c>
      <c r="AF239" s="460">
        <v>0.83468950749464665</v>
      </c>
    </row>
    <row r="240" spans="2:32">
      <c r="B240" s="461"/>
      <c r="C240" s="470"/>
      <c r="D240" s="463">
        <v>0.25296835087592168</v>
      </c>
      <c r="E240" s="463">
        <v>0.20586967155202088</v>
      </c>
      <c r="F240" s="463">
        <v>0.20763057301762713</v>
      </c>
      <c r="G240" s="463">
        <v>0.21588072247685647</v>
      </c>
      <c r="H240" s="463">
        <v>0.19285131977028569</v>
      </c>
      <c r="I240" s="463">
        <v>0.12393702784470734</v>
      </c>
      <c r="J240" s="463">
        <v>5.3153136832188988E-2</v>
      </c>
      <c r="K240" s="463">
        <v>8.590373014003877E-2</v>
      </c>
      <c r="L240" s="471"/>
      <c r="M240" s="464">
        <v>0.16117683291363974</v>
      </c>
      <c r="N240" s="465">
        <v>0.11091867606297215</v>
      </c>
      <c r="O240" s="465">
        <v>4.3906592510733887E-2</v>
      </c>
      <c r="P240" s="465">
        <v>3.3841192775231434E-2</v>
      </c>
      <c r="Q240" s="427"/>
      <c r="R240" s="461"/>
      <c r="S240" s="470"/>
      <c r="T240" s="463"/>
      <c r="U240" s="463"/>
      <c r="V240" s="463"/>
      <c r="W240" s="463"/>
      <c r="X240" s="463"/>
      <c r="Y240" s="463"/>
      <c r="Z240" s="463"/>
      <c r="AA240" s="471"/>
      <c r="AB240" s="463"/>
      <c r="AC240" s="464"/>
      <c r="AD240" s="465"/>
      <c r="AE240" s="465"/>
      <c r="AF240" s="465"/>
    </row>
    <row r="241" spans="2:32">
      <c r="B241" s="479" t="s">
        <v>236</v>
      </c>
      <c r="C241" s="480">
        <v>1037523</v>
      </c>
      <c r="D241" s="481">
        <v>206693</v>
      </c>
      <c r="E241" s="481">
        <v>182131</v>
      </c>
      <c r="F241" s="481">
        <v>185310</v>
      </c>
      <c r="G241" s="481">
        <v>191922</v>
      </c>
      <c r="H241" s="481">
        <v>91027</v>
      </c>
      <c r="I241" s="481">
        <v>64308</v>
      </c>
      <c r="J241" s="481">
        <v>44278</v>
      </c>
      <c r="K241" s="481">
        <v>83222</v>
      </c>
      <c r="L241" s="481">
        <v>121148</v>
      </c>
      <c r="M241" s="482">
        <v>84643</v>
      </c>
      <c r="N241" s="483">
        <v>86037</v>
      </c>
      <c r="O241" s="483">
        <v>35558</v>
      </c>
      <c r="P241" s="483">
        <v>28615</v>
      </c>
      <c r="Q241" s="427"/>
      <c r="R241" s="479" t="s">
        <v>236</v>
      </c>
      <c r="S241" s="484">
        <v>0.13297151002917526</v>
      </c>
      <c r="T241" s="485">
        <v>0.51624873604814869</v>
      </c>
      <c r="U241" s="485">
        <v>0.51796783633758114</v>
      </c>
      <c r="V241" s="485">
        <v>0.51426798337920243</v>
      </c>
      <c r="W241" s="485">
        <v>0.50648179989787523</v>
      </c>
      <c r="X241" s="485">
        <v>0.63090072176387224</v>
      </c>
      <c r="Y241" s="485">
        <v>0.70804565528394603</v>
      </c>
      <c r="Z241" s="485">
        <v>0.67405935227426717</v>
      </c>
      <c r="AA241" s="485">
        <v>0.41986660943639187</v>
      </c>
      <c r="AB241" s="485">
        <v>0.5708346350724568</v>
      </c>
      <c r="AC241" s="486">
        <v>0.73967132544923975</v>
      </c>
      <c r="AD241" s="484">
        <v>0.66192452084568265</v>
      </c>
      <c r="AE241" s="484">
        <v>0.72518139377917767</v>
      </c>
      <c r="AF241" s="484">
        <v>0.71825965402760794</v>
      </c>
    </row>
    <row r="242" spans="2:32">
      <c r="B242" s="487" t="s">
        <v>237</v>
      </c>
      <c r="C242" s="488"/>
      <c r="D242" s="489">
        <v>0.19921775228115424</v>
      </c>
      <c r="E242" s="489">
        <v>0.1755440602280624</v>
      </c>
      <c r="F242" s="489">
        <v>0.17860808868815439</v>
      </c>
      <c r="G242" s="489">
        <v>0.18498095945824816</v>
      </c>
      <c r="H242" s="489">
        <v>8.7734922502922821E-2</v>
      </c>
      <c r="I242" s="489">
        <v>6.1982240393706936E-2</v>
      </c>
      <c r="J242" s="489">
        <v>4.2676644276801574E-2</v>
      </c>
      <c r="K242" s="489">
        <v>8.0212197705496646E-2</v>
      </c>
      <c r="L242" s="489">
        <v>0.11676656806644287</v>
      </c>
      <c r="M242" s="490">
        <v>8.1581805897315049E-2</v>
      </c>
      <c r="N242" s="491">
        <v>8.2925390569654839E-2</v>
      </c>
      <c r="O242" s="491">
        <v>3.4272011319267139E-2</v>
      </c>
      <c r="P242" s="491">
        <v>2.7580111477046775E-2</v>
      </c>
      <c r="Q242" s="427"/>
      <c r="R242" s="487" t="s">
        <v>237</v>
      </c>
      <c r="S242" s="488"/>
      <c r="T242" s="489"/>
      <c r="U242" s="489"/>
      <c r="V242" s="489"/>
      <c r="W242" s="489"/>
      <c r="X242" s="489"/>
      <c r="Y242" s="489"/>
      <c r="Z242" s="489"/>
      <c r="AA242" s="489"/>
      <c r="AB242" s="489"/>
      <c r="AC242" s="490"/>
      <c r="AD242" s="491"/>
      <c r="AE242" s="491"/>
      <c r="AF242" s="491"/>
    </row>
    <row r="243" spans="2:32">
      <c r="B243" s="467" t="s">
        <v>58</v>
      </c>
      <c r="C243" s="456">
        <v>97658</v>
      </c>
      <c r="D243" s="453">
        <v>13091</v>
      </c>
      <c r="E243" s="453">
        <v>13065</v>
      </c>
      <c r="F243" s="453">
        <v>13091</v>
      </c>
      <c r="G243" s="453">
        <v>13212</v>
      </c>
      <c r="H243" s="453">
        <v>4077</v>
      </c>
      <c r="I243" s="453">
        <v>2671</v>
      </c>
      <c r="J243" s="453">
        <v>768</v>
      </c>
      <c r="K243" s="453">
        <v>1565</v>
      </c>
      <c r="L243" s="453">
        <v>12009</v>
      </c>
      <c r="M243" s="469" t="s">
        <v>131</v>
      </c>
      <c r="N243" s="456">
        <v>1431</v>
      </c>
      <c r="O243" s="456">
        <v>496</v>
      </c>
      <c r="P243" s="456">
        <v>388</v>
      </c>
      <c r="Q243" s="427"/>
      <c r="R243" s="467" t="s">
        <v>58</v>
      </c>
      <c r="S243" s="460">
        <v>6.6866001761248434E-2</v>
      </c>
      <c r="T243" s="458">
        <v>0.30822702620120696</v>
      </c>
      <c r="U243" s="458">
        <v>0.30868733256792957</v>
      </c>
      <c r="V243" s="458">
        <v>0.30822702620120696</v>
      </c>
      <c r="W243" s="458">
        <v>0.30949137148047229</v>
      </c>
      <c r="X243" s="458">
        <v>0.74491047338729455</v>
      </c>
      <c r="Y243" s="458">
        <v>0.53987270685136657</v>
      </c>
      <c r="Z243" s="458">
        <v>0.74739583333333337</v>
      </c>
      <c r="AA243" s="458">
        <v>0.2871179948372054</v>
      </c>
      <c r="AB243" s="458">
        <v>0.88817891373801916</v>
      </c>
      <c r="AC243" s="469" t="s">
        <v>131</v>
      </c>
      <c r="AD243" s="460">
        <v>0.82669461914744935</v>
      </c>
      <c r="AE243" s="460">
        <v>0.93346774193548387</v>
      </c>
      <c r="AF243" s="460">
        <v>0.97680412371134018</v>
      </c>
    </row>
    <row r="244" spans="2:32">
      <c r="B244" s="492"/>
      <c r="C244" s="447"/>
      <c r="D244" s="493">
        <v>0.13404943783407403</v>
      </c>
      <c r="E244" s="493">
        <v>0.13378320260500931</v>
      </c>
      <c r="F244" s="493">
        <v>0.13404943783407403</v>
      </c>
      <c r="G244" s="493">
        <v>0.1352884556308751</v>
      </c>
      <c r="H244" s="493">
        <v>4.1747731880644699E-2</v>
      </c>
      <c r="I244" s="493">
        <v>2.7350549878146183E-2</v>
      </c>
      <c r="J244" s="493">
        <v>7.864179073910996E-3</v>
      </c>
      <c r="K244" s="493">
        <v>1.6025312826394151E-2</v>
      </c>
      <c r="L244" s="493">
        <v>0.12296995637838171</v>
      </c>
      <c r="M244" s="494"/>
      <c r="N244" s="495">
        <v>1.4653177415060722E-2</v>
      </c>
      <c r="O244" s="495">
        <v>5.0789489852341848E-3</v>
      </c>
      <c r="P244" s="495">
        <v>3.9730488029654509E-3</v>
      </c>
      <c r="Q244" s="427"/>
      <c r="R244" s="492"/>
      <c r="S244" s="447"/>
      <c r="T244" s="493"/>
      <c r="U244" s="493"/>
      <c r="V244" s="493"/>
      <c r="W244" s="493"/>
      <c r="X244" s="493"/>
      <c r="Y244" s="493"/>
      <c r="Z244" s="493"/>
      <c r="AA244" s="493"/>
      <c r="AB244" s="493"/>
      <c r="AC244" s="494"/>
      <c r="AD244" s="495"/>
      <c r="AE244" s="495"/>
      <c r="AF244" s="495"/>
    </row>
    <row r="245" spans="2:32">
      <c r="B245" s="479" t="s">
        <v>238</v>
      </c>
      <c r="C245" s="496">
        <v>1135181</v>
      </c>
      <c r="D245" s="497">
        <v>219784</v>
      </c>
      <c r="E245" s="498">
        <v>195196</v>
      </c>
      <c r="F245" s="498">
        <v>198401</v>
      </c>
      <c r="G245" s="498">
        <v>205134</v>
      </c>
      <c r="H245" s="498">
        <v>95104</v>
      </c>
      <c r="I245" s="498">
        <v>66979</v>
      </c>
      <c r="J245" s="498">
        <v>45046</v>
      </c>
      <c r="K245" s="498">
        <v>84787</v>
      </c>
      <c r="L245" s="498">
        <v>133157</v>
      </c>
      <c r="M245" s="499">
        <v>84643</v>
      </c>
      <c r="N245" s="500">
        <v>87468</v>
      </c>
      <c r="O245" s="500">
        <v>36054</v>
      </c>
      <c r="P245" s="500">
        <v>29003</v>
      </c>
      <c r="Q245" s="427"/>
      <c r="R245" s="479" t="s">
        <v>238</v>
      </c>
      <c r="S245" s="501">
        <v>0.12728454757435159</v>
      </c>
      <c r="T245" s="502">
        <v>0.50385833363666144</v>
      </c>
      <c r="U245" s="503">
        <v>0.50396012213365027</v>
      </c>
      <c r="V245" s="503">
        <v>0.50067287967298557</v>
      </c>
      <c r="W245" s="503">
        <v>0.49379430031101623</v>
      </c>
      <c r="X245" s="503">
        <v>0.63578818977119789</v>
      </c>
      <c r="Y245" s="503">
        <v>0.70133922572746676</v>
      </c>
      <c r="Z245" s="503">
        <v>0.67530968343471121</v>
      </c>
      <c r="AA245" s="503">
        <v>0.40789444039742562</v>
      </c>
      <c r="AB245" s="503">
        <v>0.57669218158444102</v>
      </c>
      <c r="AC245" s="504">
        <v>0.73967132544923975</v>
      </c>
      <c r="AD245" s="505">
        <v>0.66462020396030552</v>
      </c>
      <c r="AE245" s="505">
        <v>0.72804681866089749</v>
      </c>
      <c r="AF245" s="505">
        <v>0.721718442919698</v>
      </c>
    </row>
    <row r="246" spans="2:32" ht="13.8" thickBot="1">
      <c r="B246" s="506"/>
      <c r="C246" s="507"/>
      <c r="D246" s="508">
        <v>0.19361141527210199</v>
      </c>
      <c r="E246" s="508">
        <v>0.17195143329565946</v>
      </c>
      <c r="F246" s="508">
        <v>0.17477477160029986</v>
      </c>
      <c r="G246" s="508">
        <v>0.18070598433201401</v>
      </c>
      <c r="H246" s="508">
        <v>8.3778710179257754E-2</v>
      </c>
      <c r="I246" s="508">
        <v>5.9002925524652014E-2</v>
      </c>
      <c r="J246" s="508">
        <v>3.9681777619604272E-2</v>
      </c>
      <c r="K246" s="508">
        <v>7.4690291680357582E-2</v>
      </c>
      <c r="L246" s="508">
        <v>0.11730023670234085</v>
      </c>
      <c r="M246" s="509">
        <v>7.4563439662926001E-2</v>
      </c>
      <c r="N246" s="510">
        <v>7.7052029588233067E-2</v>
      </c>
      <c r="O246" s="510">
        <v>3.1760573864432193E-2</v>
      </c>
      <c r="P246" s="510">
        <v>2.5549229594223299E-2</v>
      </c>
      <c r="Q246" s="427"/>
      <c r="R246" s="506"/>
      <c r="S246" s="507"/>
      <c r="T246" s="508"/>
      <c r="U246" s="508"/>
      <c r="V246" s="508"/>
      <c r="W246" s="508"/>
      <c r="X246" s="508"/>
      <c r="Y246" s="508"/>
      <c r="Z246" s="508"/>
      <c r="AA246" s="508"/>
      <c r="AB246" s="508"/>
      <c r="AC246" s="509"/>
      <c r="AD246" s="510"/>
      <c r="AE246" s="510"/>
      <c r="AF246" s="510"/>
    </row>
    <row r="247" spans="2:32" ht="15">
      <c r="B247" s="427"/>
      <c r="C247" s="427"/>
      <c r="D247" s="427"/>
      <c r="E247" s="427"/>
      <c r="F247" s="427"/>
      <c r="G247" s="427"/>
      <c r="H247" s="427"/>
      <c r="I247" s="427"/>
      <c r="J247" s="427"/>
      <c r="K247" s="427"/>
      <c r="L247" s="427"/>
      <c r="M247" s="427"/>
      <c r="N247" s="427"/>
      <c r="O247" s="427"/>
      <c r="P247" s="427"/>
      <c r="Q247" s="427"/>
      <c r="R247" s="427"/>
      <c r="S247" s="427"/>
      <c r="T247" s="427"/>
      <c r="U247" s="427"/>
      <c r="V247" s="427"/>
      <c r="W247" s="427"/>
      <c r="X247" s="427"/>
      <c r="Y247" s="427"/>
      <c r="Z247" s="427"/>
      <c r="AA247" s="427"/>
      <c r="AB247" s="433"/>
      <c r="AC247" s="433"/>
      <c r="AD247" s="433"/>
      <c r="AE247" s="433"/>
      <c r="AF247" s="433"/>
    </row>
    <row r="248" spans="2:32" ht="15">
      <c r="B248" s="431" t="s">
        <v>239</v>
      </c>
      <c r="C248" s="427"/>
      <c r="D248" s="427"/>
      <c r="E248" s="427"/>
      <c r="F248" s="427"/>
      <c r="G248" s="427"/>
      <c r="H248" s="427"/>
      <c r="I248" s="427"/>
      <c r="J248" s="427"/>
      <c r="K248" s="427"/>
      <c r="L248" s="427"/>
      <c r="M248" s="427"/>
      <c r="N248" s="427"/>
      <c r="O248" s="427"/>
      <c r="P248" s="427"/>
      <c r="Q248" s="427"/>
      <c r="R248" s="431"/>
      <c r="S248" s="427"/>
      <c r="T248" s="427"/>
      <c r="U248" s="427"/>
      <c r="V248" s="427"/>
      <c r="W248" s="427"/>
      <c r="X248" s="427"/>
      <c r="Y248" s="427"/>
      <c r="Z248" s="427"/>
      <c r="AA248" s="427"/>
      <c r="AB248" s="433"/>
      <c r="AC248" s="433"/>
      <c r="AD248" s="433"/>
      <c r="AE248" s="433"/>
      <c r="AF248" s="433"/>
    </row>
    <row r="249" spans="2:32">
      <c r="B249" s="427"/>
      <c r="C249" s="427"/>
      <c r="D249" s="427"/>
      <c r="E249" s="427"/>
      <c r="F249" s="427"/>
      <c r="G249" s="427"/>
      <c r="H249" s="427"/>
      <c r="I249" s="427"/>
      <c r="J249" s="427"/>
      <c r="K249" s="427"/>
      <c r="L249" s="427"/>
      <c r="M249" s="427"/>
      <c r="N249" s="427"/>
      <c r="O249" s="427"/>
      <c r="P249" s="427"/>
      <c r="Q249" s="427"/>
      <c r="R249" s="427"/>
      <c r="S249" s="427"/>
      <c r="T249" s="427"/>
      <c r="U249" s="427"/>
      <c r="V249" s="427"/>
      <c r="W249" s="427"/>
      <c r="X249" s="427"/>
      <c r="Y249" s="427"/>
      <c r="Z249" s="427"/>
      <c r="AA249" s="427"/>
      <c r="AB249" s="427"/>
      <c r="AC249" s="427"/>
      <c r="AD249" s="427"/>
      <c r="AE249" s="427"/>
      <c r="AF249" s="427"/>
    </row>
    <row r="250" spans="2:32" ht="15">
      <c r="B250" s="432" t="s">
        <v>209</v>
      </c>
      <c r="C250" s="433"/>
      <c r="D250" s="433"/>
      <c r="E250" s="433"/>
      <c r="F250" s="433"/>
      <c r="G250" s="433"/>
      <c r="H250" s="433"/>
      <c r="I250" s="433"/>
      <c r="J250" s="433"/>
      <c r="K250" s="433"/>
      <c r="L250" s="433"/>
      <c r="M250" s="433"/>
      <c r="N250" s="433"/>
      <c r="O250" s="433"/>
      <c r="P250" s="433"/>
      <c r="Q250" s="427"/>
      <c r="R250" s="432" t="s">
        <v>210</v>
      </c>
      <c r="S250" s="433"/>
      <c r="T250" s="433"/>
      <c r="U250" s="433"/>
      <c r="V250" s="433"/>
      <c r="W250" s="433"/>
      <c r="X250" s="433"/>
      <c r="Y250" s="433"/>
      <c r="Z250" s="433"/>
      <c r="AA250" s="433"/>
      <c r="AB250" s="433"/>
      <c r="AC250" s="433"/>
      <c r="AD250" s="433"/>
      <c r="AE250" s="433"/>
      <c r="AF250" s="433"/>
    </row>
    <row r="251" spans="2:32" ht="15">
      <c r="B251" s="427" t="s">
        <v>211</v>
      </c>
      <c r="C251" s="427" t="s">
        <v>212</v>
      </c>
      <c r="D251" s="427"/>
      <c r="E251" s="427"/>
      <c r="F251" s="427"/>
      <c r="G251" s="427"/>
      <c r="H251" s="427"/>
      <c r="I251" s="427"/>
      <c r="J251" s="427"/>
      <c r="K251" s="433"/>
      <c r="L251" s="433"/>
      <c r="M251" s="433"/>
      <c r="N251" s="433"/>
      <c r="O251" s="433"/>
      <c r="P251" s="433"/>
      <c r="Q251" s="427"/>
      <c r="R251" s="427" t="s">
        <v>211</v>
      </c>
      <c r="S251" s="427" t="s">
        <v>212</v>
      </c>
      <c r="T251" s="427"/>
      <c r="U251" s="427"/>
      <c r="V251" s="427"/>
      <c r="W251" s="427"/>
      <c r="X251" s="427"/>
      <c r="Y251" s="427"/>
      <c r="Z251" s="427"/>
      <c r="AA251" s="433"/>
      <c r="AB251" s="433"/>
      <c r="AC251" s="433"/>
      <c r="AD251" s="433"/>
      <c r="AE251" s="433"/>
      <c r="AF251" s="433"/>
    </row>
    <row r="252" spans="2:32" ht="15">
      <c r="B252" s="430" t="s">
        <v>213</v>
      </c>
      <c r="C252" s="430"/>
      <c r="D252" s="430">
        <v>2004</v>
      </c>
      <c r="E252" s="431"/>
      <c r="F252" s="431"/>
      <c r="G252" s="431"/>
      <c r="H252" s="431"/>
      <c r="I252" s="431"/>
      <c r="J252" s="431"/>
      <c r="K252" s="433"/>
      <c r="L252" s="433"/>
      <c r="M252" s="433"/>
      <c r="N252" s="433"/>
      <c r="O252" s="433"/>
      <c r="P252" s="433"/>
      <c r="Q252" s="427"/>
      <c r="R252" s="430" t="s">
        <v>213</v>
      </c>
      <c r="S252" s="430"/>
      <c r="T252" s="430">
        <v>2004</v>
      </c>
      <c r="U252" s="431"/>
      <c r="V252" s="431"/>
      <c r="W252" s="431"/>
      <c r="X252" s="431"/>
      <c r="Y252" s="431"/>
      <c r="Z252" s="431"/>
      <c r="AA252" s="433"/>
      <c r="AB252" s="433"/>
      <c r="AC252" s="433"/>
      <c r="AD252" s="433"/>
      <c r="AE252" s="433"/>
      <c r="AF252" s="433"/>
    </row>
    <row r="253" spans="2:32" ht="15.6" thickBot="1">
      <c r="B253" s="427"/>
      <c r="C253" s="427"/>
      <c r="D253" s="427"/>
      <c r="E253" s="427"/>
      <c r="F253" s="427"/>
      <c r="G253" s="427"/>
      <c r="H253" s="427"/>
      <c r="I253" s="427"/>
      <c r="J253" s="427"/>
      <c r="K253" s="433"/>
      <c r="L253" s="433"/>
      <c r="M253" s="433"/>
      <c r="N253" s="433"/>
      <c r="O253" s="433"/>
      <c r="P253" s="433"/>
      <c r="Q253" s="427"/>
      <c r="R253" s="427"/>
      <c r="S253" s="427"/>
      <c r="T253" s="427"/>
      <c r="U253" s="427"/>
      <c r="V253" s="427"/>
      <c r="W253" s="427"/>
      <c r="X253" s="427"/>
      <c r="Y253" s="427"/>
      <c r="Z253" s="427"/>
      <c r="AA253" s="433"/>
      <c r="AB253" s="433"/>
      <c r="AC253" s="433"/>
      <c r="AD253" s="433"/>
      <c r="AE253" s="433"/>
      <c r="AF253" s="433"/>
    </row>
    <row r="254" spans="2:32">
      <c r="B254" s="434" t="s">
        <v>214</v>
      </c>
      <c r="C254" s="435" t="s">
        <v>215</v>
      </c>
      <c r="D254" s="436"/>
      <c r="E254" s="436"/>
      <c r="F254" s="436"/>
      <c r="G254" s="436"/>
      <c r="H254" s="436" t="s">
        <v>216</v>
      </c>
      <c r="I254" s="436"/>
      <c r="J254" s="436"/>
      <c r="K254" s="436"/>
      <c r="L254" s="436"/>
      <c r="M254" s="436"/>
      <c r="N254" s="434" t="s">
        <v>217</v>
      </c>
      <c r="O254" s="434" t="s">
        <v>218</v>
      </c>
      <c r="P254" s="434" t="s">
        <v>299</v>
      </c>
      <c r="Q254" s="427"/>
      <c r="R254" s="434" t="s">
        <v>214</v>
      </c>
      <c r="S254" s="435" t="s">
        <v>215</v>
      </c>
      <c r="T254" s="436"/>
      <c r="U254" s="436"/>
      <c r="V254" s="436"/>
      <c r="W254" s="436"/>
      <c r="X254" s="436" t="s">
        <v>216</v>
      </c>
      <c r="Y254" s="436"/>
      <c r="Z254" s="436"/>
      <c r="AA254" s="436"/>
      <c r="AB254" s="436"/>
      <c r="AC254" s="436"/>
      <c r="AD254" s="434" t="s">
        <v>217</v>
      </c>
      <c r="AE254" s="434" t="s">
        <v>218</v>
      </c>
      <c r="AF254" s="434" t="s">
        <v>299</v>
      </c>
    </row>
    <row r="255" spans="2:32">
      <c r="B255" s="437" t="s">
        <v>219</v>
      </c>
      <c r="C255" s="438" t="s">
        <v>220</v>
      </c>
      <c r="D255" s="439"/>
      <c r="E255" s="439"/>
      <c r="F255" s="439"/>
      <c r="G255" s="439"/>
      <c r="H255" s="440" t="s">
        <v>221</v>
      </c>
      <c r="I255" s="439"/>
      <c r="J255" s="439"/>
      <c r="K255" s="439"/>
      <c r="L255" s="439"/>
      <c r="M255" s="439"/>
      <c r="N255" s="441" t="s">
        <v>222</v>
      </c>
      <c r="O255" s="441" t="s">
        <v>222</v>
      </c>
      <c r="P255" s="441" t="s">
        <v>222</v>
      </c>
      <c r="Q255" s="427"/>
      <c r="R255" s="437" t="s">
        <v>219</v>
      </c>
      <c r="S255" s="438" t="s">
        <v>220</v>
      </c>
      <c r="T255" s="439"/>
      <c r="U255" s="439"/>
      <c r="V255" s="439"/>
      <c r="W255" s="439"/>
      <c r="X255" s="440" t="s">
        <v>221</v>
      </c>
      <c r="Y255" s="439"/>
      <c r="Z255" s="439"/>
      <c r="AA255" s="439"/>
      <c r="AB255" s="439"/>
      <c r="AC255" s="439"/>
      <c r="AD255" s="441" t="s">
        <v>222</v>
      </c>
      <c r="AE255" s="441" t="s">
        <v>222</v>
      </c>
      <c r="AF255" s="441" t="s">
        <v>222</v>
      </c>
    </row>
    <row r="256" spans="2:32">
      <c r="B256" s="442" t="s">
        <v>223</v>
      </c>
      <c r="C256" s="438" t="s">
        <v>183</v>
      </c>
      <c r="D256" s="443" t="s">
        <v>224</v>
      </c>
      <c r="E256" s="443" t="s">
        <v>225</v>
      </c>
      <c r="F256" s="443" t="s">
        <v>226</v>
      </c>
      <c r="G256" s="443" t="s">
        <v>300</v>
      </c>
      <c r="H256" s="444"/>
      <c r="I256" s="444"/>
      <c r="J256" s="444"/>
      <c r="K256" s="444"/>
      <c r="L256" s="444"/>
      <c r="M256" s="445" t="s">
        <v>45</v>
      </c>
      <c r="N256" s="437" t="s">
        <v>228</v>
      </c>
      <c r="O256" s="437" t="s">
        <v>229</v>
      </c>
      <c r="P256" s="437" t="s">
        <v>229</v>
      </c>
      <c r="Q256" s="427"/>
      <c r="R256" s="442" t="s">
        <v>223</v>
      </c>
      <c r="S256" s="438" t="s">
        <v>183</v>
      </c>
      <c r="T256" s="443" t="s">
        <v>224</v>
      </c>
      <c r="U256" s="443" t="s">
        <v>225</v>
      </c>
      <c r="V256" s="443" t="s">
        <v>226</v>
      </c>
      <c r="W256" s="443" t="s">
        <v>227</v>
      </c>
      <c r="X256" s="444"/>
      <c r="Y256" s="444"/>
      <c r="Z256" s="444"/>
      <c r="AA256" s="444"/>
      <c r="AB256" s="444"/>
      <c r="AC256" s="445" t="s">
        <v>45</v>
      </c>
      <c r="AD256" s="437" t="s">
        <v>228</v>
      </c>
      <c r="AE256" s="437" t="s">
        <v>229</v>
      </c>
      <c r="AF256" s="437" t="s">
        <v>229</v>
      </c>
    </row>
    <row r="257" spans="2:32">
      <c r="B257" s="446"/>
      <c r="C257" s="447"/>
      <c r="D257" s="448" t="s">
        <v>230</v>
      </c>
      <c r="E257" s="448" t="s">
        <v>231</v>
      </c>
      <c r="F257" s="448" t="s">
        <v>232</v>
      </c>
      <c r="G257" s="448" t="s">
        <v>232</v>
      </c>
      <c r="H257" s="449" t="s">
        <v>174</v>
      </c>
      <c r="I257" s="449" t="s">
        <v>184</v>
      </c>
      <c r="J257" s="448" t="s">
        <v>298</v>
      </c>
      <c r="K257" s="448" t="s">
        <v>186</v>
      </c>
      <c r="L257" s="448" t="s">
        <v>187</v>
      </c>
      <c r="M257" s="440" t="s">
        <v>234</v>
      </c>
      <c r="N257" s="450" t="s">
        <v>318</v>
      </c>
      <c r="O257" s="450" t="s">
        <v>319</v>
      </c>
      <c r="P257" s="450" t="s">
        <v>301</v>
      </c>
      <c r="Q257" s="427"/>
      <c r="R257" s="446"/>
      <c r="S257" s="447"/>
      <c r="T257" s="448" t="s">
        <v>230</v>
      </c>
      <c r="U257" s="448" t="s">
        <v>231</v>
      </c>
      <c r="V257" s="448" t="s">
        <v>232</v>
      </c>
      <c r="W257" s="448" t="s">
        <v>232</v>
      </c>
      <c r="X257" s="449" t="s">
        <v>190</v>
      </c>
      <c r="Y257" s="449" t="s">
        <v>184</v>
      </c>
      <c r="Z257" s="448" t="s">
        <v>233</v>
      </c>
      <c r="AA257" s="448" t="s">
        <v>187</v>
      </c>
      <c r="AB257" s="448" t="s">
        <v>192</v>
      </c>
      <c r="AC257" s="440" t="s">
        <v>234</v>
      </c>
      <c r="AD257" s="450" t="s">
        <v>318</v>
      </c>
      <c r="AE257" s="450" t="s">
        <v>319</v>
      </c>
      <c r="AF257" s="450" t="s">
        <v>301</v>
      </c>
    </row>
    <row r="258" spans="2:32">
      <c r="B258" s="451" t="s">
        <v>174</v>
      </c>
      <c r="C258" s="452">
        <v>157597</v>
      </c>
      <c r="D258" s="453">
        <v>50053</v>
      </c>
      <c r="E258" s="453">
        <v>46742</v>
      </c>
      <c r="F258" s="453">
        <v>47009</v>
      </c>
      <c r="G258" s="453">
        <v>48771</v>
      </c>
      <c r="H258" s="454" t="s">
        <v>131</v>
      </c>
      <c r="I258" s="453">
        <v>23067</v>
      </c>
      <c r="J258" s="453">
        <v>8908</v>
      </c>
      <c r="K258" s="453">
        <v>21701</v>
      </c>
      <c r="L258" s="453">
        <v>45032</v>
      </c>
      <c r="M258" s="455">
        <v>18226</v>
      </c>
      <c r="N258" s="456">
        <v>21357</v>
      </c>
      <c r="O258" s="456">
        <v>7347</v>
      </c>
      <c r="P258" s="456">
        <v>6291</v>
      </c>
      <c r="Q258" s="427"/>
      <c r="R258" s="451" t="s">
        <v>190</v>
      </c>
      <c r="S258" s="457">
        <v>0.29381904477877119</v>
      </c>
      <c r="T258" s="458">
        <v>0.64975126366051983</v>
      </c>
      <c r="U258" s="458">
        <v>0.65983483804715248</v>
      </c>
      <c r="V258" s="458">
        <v>0.65919292050458422</v>
      </c>
      <c r="W258" s="458">
        <v>0.65331857046195485</v>
      </c>
      <c r="X258" s="454" t="s">
        <v>131</v>
      </c>
      <c r="Y258" s="458">
        <v>0.79030649846100487</v>
      </c>
      <c r="Z258" s="458">
        <v>0.83890884598114057</v>
      </c>
      <c r="AA258" s="458">
        <v>0.65857612364540774</v>
      </c>
      <c r="AB258" s="458">
        <v>0.78079351181973178</v>
      </c>
      <c r="AC258" s="459">
        <v>0.80922857456380992</v>
      </c>
      <c r="AD258" s="460">
        <v>0.79809898393969192</v>
      </c>
      <c r="AE258" s="460">
        <v>0.85871784401796647</v>
      </c>
      <c r="AF258" s="460">
        <v>0.86472738833253859</v>
      </c>
    </row>
    <row r="259" spans="2:32">
      <c r="B259" s="461"/>
      <c r="C259" s="462"/>
      <c r="D259" s="463">
        <v>0.31760122337354135</v>
      </c>
      <c r="E259" s="463">
        <v>0.29659194020190738</v>
      </c>
      <c r="F259" s="463">
        <v>0.29828613488835448</v>
      </c>
      <c r="G259" s="463">
        <v>0.30946655075921498</v>
      </c>
      <c r="H259" s="463"/>
      <c r="I259" s="463">
        <v>0.14636699937181546</v>
      </c>
      <c r="J259" s="463">
        <v>5.6523918602511471E-2</v>
      </c>
      <c r="K259" s="463">
        <v>0.13769932168759558</v>
      </c>
      <c r="L259" s="463">
        <v>0.28574147985050474</v>
      </c>
      <c r="M259" s="464">
        <v>0.11564940956997913</v>
      </c>
      <c r="N259" s="465">
        <v>0.13551653902041283</v>
      </c>
      <c r="O259" s="465">
        <v>4.6618907720324627E-2</v>
      </c>
      <c r="P259" s="465">
        <v>3.9918272555949666E-2</v>
      </c>
      <c r="Q259" s="427"/>
      <c r="R259" s="461"/>
      <c r="S259" s="462"/>
      <c r="T259" s="463"/>
      <c r="U259" s="463"/>
      <c r="V259" s="463"/>
      <c r="W259" s="463"/>
      <c r="X259" s="463"/>
      <c r="Y259" s="463"/>
      <c r="Z259" s="463"/>
      <c r="AA259" s="463"/>
      <c r="AB259" s="463"/>
      <c r="AC259" s="464"/>
      <c r="AD259" s="465"/>
      <c r="AE259" s="465"/>
      <c r="AF259" s="465"/>
    </row>
    <row r="260" spans="2:32">
      <c r="B260" s="451" t="s">
        <v>184</v>
      </c>
      <c r="C260" s="456">
        <v>372339</v>
      </c>
      <c r="D260" s="453">
        <v>74555</v>
      </c>
      <c r="E260" s="453">
        <v>69267</v>
      </c>
      <c r="F260" s="453">
        <v>71847</v>
      </c>
      <c r="G260" s="453">
        <v>74249</v>
      </c>
      <c r="H260" s="453">
        <v>33386</v>
      </c>
      <c r="I260" s="466" t="s">
        <v>131</v>
      </c>
      <c r="J260" s="453">
        <v>20535</v>
      </c>
      <c r="K260" s="453">
        <v>35459</v>
      </c>
      <c r="L260" s="453">
        <v>67484</v>
      </c>
      <c r="M260" s="455">
        <v>12186</v>
      </c>
      <c r="N260" s="456">
        <v>31603</v>
      </c>
      <c r="O260" s="456">
        <v>11600</v>
      </c>
      <c r="P260" s="456">
        <v>9146</v>
      </c>
      <c r="Q260" s="427"/>
      <c r="R260" s="451" t="s">
        <v>184</v>
      </c>
      <c r="S260" s="460">
        <v>8.0791966460671591E-2</v>
      </c>
      <c r="T260" s="458">
        <v>0.32905908389779359</v>
      </c>
      <c r="U260" s="458">
        <v>0.33585978893268076</v>
      </c>
      <c r="V260" s="458">
        <v>0.33258173618940245</v>
      </c>
      <c r="W260" s="458">
        <v>0.32850274077765357</v>
      </c>
      <c r="X260" s="458">
        <v>0.5131192715509495</v>
      </c>
      <c r="Y260" s="466" t="s">
        <v>131</v>
      </c>
      <c r="Z260" s="458">
        <v>0.47976625273922568</v>
      </c>
      <c r="AA260" s="458">
        <v>0.33271590302886611</v>
      </c>
      <c r="AB260" s="458">
        <v>0.41357624298485574</v>
      </c>
      <c r="AC260" s="459">
        <v>0.51715082881995733</v>
      </c>
      <c r="AD260" s="460">
        <v>0.51640667025282405</v>
      </c>
      <c r="AE260" s="460">
        <v>0.6346551724137931</v>
      </c>
      <c r="AF260" s="460">
        <v>0.62212989284933307</v>
      </c>
    </row>
    <row r="261" spans="2:32">
      <c r="B261" s="461"/>
      <c r="C261" s="462"/>
      <c r="D261" s="463">
        <v>0.20023419518234728</v>
      </c>
      <c r="E261" s="463">
        <v>0.18603208366569174</v>
      </c>
      <c r="F261" s="463">
        <v>0.19296125305165454</v>
      </c>
      <c r="G261" s="463">
        <v>0.19941236346447727</v>
      </c>
      <c r="H261" s="463">
        <v>8.9665600434013087E-2</v>
      </c>
      <c r="I261" s="463"/>
      <c r="J261" s="463">
        <v>5.5151354008041061E-2</v>
      </c>
      <c r="K261" s="463">
        <v>9.5233107463897154E-2</v>
      </c>
      <c r="L261" s="463">
        <v>0.18124343676058646</v>
      </c>
      <c r="M261" s="464">
        <v>3.2728239588117283E-2</v>
      </c>
      <c r="N261" s="465">
        <v>8.4876953528907798E-2</v>
      </c>
      <c r="O261" s="465">
        <v>3.1154404991150537E-2</v>
      </c>
      <c r="P261" s="465">
        <v>2.4563636900781276E-2</v>
      </c>
      <c r="Q261" s="427"/>
      <c r="R261" s="461"/>
      <c r="S261" s="462"/>
      <c r="T261" s="463"/>
      <c r="U261" s="463"/>
      <c r="V261" s="463"/>
      <c r="W261" s="463"/>
      <c r="X261" s="463"/>
      <c r="Y261" s="463"/>
      <c r="Z261" s="463"/>
      <c r="AA261" s="463"/>
      <c r="AB261" s="463"/>
      <c r="AC261" s="464"/>
      <c r="AD261" s="465"/>
      <c r="AE261" s="465"/>
      <c r="AF261" s="465"/>
    </row>
    <row r="262" spans="2:32">
      <c r="B262" s="467" t="s">
        <v>298</v>
      </c>
      <c r="C262" s="456">
        <v>114207</v>
      </c>
      <c r="D262" s="453">
        <v>18879</v>
      </c>
      <c r="E262" s="453">
        <v>17292</v>
      </c>
      <c r="F262" s="453">
        <v>17292</v>
      </c>
      <c r="G262" s="453">
        <v>18801</v>
      </c>
      <c r="H262" s="453">
        <v>6299</v>
      </c>
      <c r="I262" s="453">
        <v>8221</v>
      </c>
      <c r="J262" s="454" t="s">
        <v>131</v>
      </c>
      <c r="K262" s="453">
        <v>9833</v>
      </c>
      <c r="L262" s="453">
        <v>16418</v>
      </c>
      <c r="M262" s="455">
        <v>2683</v>
      </c>
      <c r="N262" s="456">
        <v>4076</v>
      </c>
      <c r="O262" s="456">
        <v>4076</v>
      </c>
      <c r="P262" s="456">
        <v>3072</v>
      </c>
      <c r="Q262" s="427"/>
      <c r="R262" s="467" t="s">
        <v>233</v>
      </c>
      <c r="S262" s="460">
        <v>4.7536490758009579E-2</v>
      </c>
      <c r="T262" s="458">
        <v>0.20774405424016101</v>
      </c>
      <c r="U262" s="458">
        <v>0.21813555401341661</v>
      </c>
      <c r="V262" s="458">
        <v>0.21813555401341661</v>
      </c>
      <c r="W262" s="458">
        <v>0.20695707675123665</v>
      </c>
      <c r="X262" s="458">
        <v>0.37466264486426415</v>
      </c>
      <c r="Y262" s="458">
        <v>0.29339496411628757</v>
      </c>
      <c r="Z262" s="454" t="s">
        <v>131</v>
      </c>
      <c r="AA262" s="458">
        <v>0.21031794372030699</v>
      </c>
      <c r="AB262" s="458">
        <v>0.22414319129462015</v>
      </c>
      <c r="AC262" s="459">
        <v>0.46067834513604172</v>
      </c>
      <c r="AD262" s="460">
        <v>0.41315014720314036</v>
      </c>
      <c r="AE262" s="460">
        <v>0.41315014720314036</v>
      </c>
      <c r="AF262" s="460">
        <v>0.40690104166666669</v>
      </c>
    </row>
    <row r="263" spans="2:32">
      <c r="B263" s="461"/>
      <c r="C263" s="462"/>
      <c r="D263" s="463">
        <v>0.16530510389030445</v>
      </c>
      <c r="E263" s="463">
        <v>0.15140928314376526</v>
      </c>
      <c r="F263" s="463">
        <v>0.15140928314376526</v>
      </c>
      <c r="G263" s="463">
        <v>0.16462213349444429</v>
      </c>
      <c r="H263" s="463">
        <v>5.5154237481065085E-2</v>
      </c>
      <c r="I263" s="463">
        <v>7.1983328517516446E-2</v>
      </c>
      <c r="J263" s="468"/>
      <c r="K263" s="463">
        <v>8.6098050031959514E-2</v>
      </c>
      <c r="L263" s="463">
        <v>0.14375651229784514</v>
      </c>
      <c r="M263" s="464">
        <v>2.3492430411445882E-2</v>
      </c>
      <c r="N263" s="465">
        <v>3.5689581199050843E-2</v>
      </c>
      <c r="O263" s="465">
        <v>3.5689581199050843E-2</v>
      </c>
      <c r="P263" s="465">
        <v>2.689852636003047E-2</v>
      </c>
      <c r="Q263" s="427"/>
      <c r="R263" s="461"/>
      <c r="S263" s="462"/>
      <c r="T263" s="463"/>
      <c r="U263" s="463"/>
      <c r="V263" s="463"/>
      <c r="W263" s="463"/>
      <c r="X263" s="463"/>
      <c r="Y263" s="463"/>
      <c r="Z263" s="468"/>
      <c r="AA263" s="463"/>
      <c r="AB263" s="463"/>
      <c r="AC263" s="464"/>
      <c r="AD263" s="465"/>
      <c r="AE263" s="465"/>
      <c r="AF263" s="465"/>
    </row>
    <row r="264" spans="2:32">
      <c r="B264" s="467" t="s">
        <v>186</v>
      </c>
      <c r="C264" s="456">
        <v>294850</v>
      </c>
      <c r="D264" s="453">
        <v>71527</v>
      </c>
      <c r="E264" s="453">
        <v>60572</v>
      </c>
      <c r="F264" s="453">
        <v>61160</v>
      </c>
      <c r="G264" s="453">
        <v>64051</v>
      </c>
      <c r="H264" s="453">
        <v>56639</v>
      </c>
      <c r="I264" s="453">
        <v>36390</v>
      </c>
      <c r="J264" s="453">
        <v>15757</v>
      </c>
      <c r="K264" s="453">
        <v>28026</v>
      </c>
      <c r="L264" s="469" t="s">
        <v>131</v>
      </c>
      <c r="M264" s="455">
        <v>41125</v>
      </c>
      <c r="N264" s="456">
        <v>32457</v>
      </c>
      <c r="O264" s="456">
        <v>12870</v>
      </c>
      <c r="P264" s="456">
        <v>9962</v>
      </c>
      <c r="Q264" s="427"/>
      <c r="R264" s="467" t="s">
        <v>235</v>
      </c>
      <c r="S264" s="460">
        <v>0.23176869594709174</v>
      </c>
      <c r="T264" s="458">
        <v>0.69653417590560207</v>
      </c>
      <c r="U264" s="458">
        <v>0.7526745030707257</v>
      </c>
      <c r="V264" s="458">
        <v>0.74942773054283851</v>
      </c>
      <c r="W264" s="458">
        <v>0.72790432624002743</v>
      </c>
      <c r="X264" s="458">
        <v>0.77582584438284574</v>
      </c>
      <c r="Y264" s="458">
        <v>0.77257488320967294</v>
      </c>
      <c r="Z264" s="458">
        <v>0.79774068667893638</v>
      </c>
      <c r="AA264" s="469" t="s">
        <v>131</v>
      </c>
      <c r="AB264" s="458">
        <v>0.72632555484193251</v>
      </c>
      <c r="AC264" s="459">
        <v>0.75931914893617025</v>
      </c>
      <c r="AD264" s="460">
        <v>0.81538651138429308</v>
      </c>
      <c r="AE264" s="460">
        <v>0.81491841491841488</v>
      </c>
      <c r="AF264" s="460">
        <v>0.79732985344308371</v>
      </c>
    </row>
    <row r="265" spans="2:32">
      <c r="B265" s="473"/>
      <c r="C265" s="470"/>
      <c r="D265" s="463">
        <v>0.242587756486349</v>
      </c>
      <c r="E265" s="463">
        <v>0.20543327115482449</v>
      </c>
      <c r="F265" s="463">
        <v>0.20742750551127692</v>
      </c>
      <c r="G265" s="463">
        <v>0.21723249109716805</v>
      </c>
      <c r="H265" s="463">
        <v>0.19209428522977787</v>
      </c>
      <c r="I265" s="463">
        <v>0.12341868746820417</v>
      </c>
      <c r="J265" s="463">
        <v>5.3440732575886045E-2</v>
      </c>
      <c r="K265" s="463">
        <v>9.5051721214176696E-2</v>
      </c>
      <c r="L265" s="471"/>
      <c r="M265" s="464">
        <v>0.13947770052569103</v>
      </c>
      <c r="N265" s="465">
        <v>0.11007970154315753</v>
      </c>
      <c r="O265" s="465">
        <v>4.3649313210106837E-2</v>
      </c>
      <c r="P265" s="465">
        <v>3.3786671188740035E-2</v>
      </c>
      <c r="Q265" s="427"/>
      <c r="R265" s="461"/>
      <c r="S265" s="470"/>
      <c r="T265" s="463"/>
      <c r="U265" s="463"/>
      <c r="V265" s="463"/>
      <c r="W265" s="463"/>
      <c r="X265" s="463"/>
      <c r="Y265" s="463"/>
      <c r="Z265" s="463"/>
      <c r="AA265" s="471"/>
      <c r="AB265" s="463"/>
      <c r="AC265" s="464"/>
      <c r="AD265" s="465"/>
      <c r="AE265" s="465"/>
      <c r="AF265" s="465"/>
    </row>
    <row r="266" spans="2:32">
      <c r="B266" s="467" t="s">
        <v>187</v>
      </c>
      <c r="C266" s="456">
        <v>154303</v>
      </c>
      <c r="D266" s="453">
        <v>3097</v>
      </c>
      <c r="E266" s="453">
        <v>2995</v>
      </c>
      <c r="F266" s="453">
        <v>3026</v>
      </c>
      <c r="G266" s="453">
        <v>3026</v>
      </c>
      <c r="H266" s="453">
        <v>1184</v>
      </c>
      <c r="I266" s="453">
        <v>697</v>
      </c>
      <c r="J266" s="453">
        <v>265</v>
      </c>
      <c r="K266" s="469" t="s">
        <v>131</v>
      </c>
      <c r="L266" s="453">
        <v>2483</v>
      </c>
      <c r="M266" s="472">
        <v>417</v>
      </c>
      <c r="N266" s="456">
        <v>385</v>
      </c>
      <c r="O266" s="456">
        <v>142</v>
      </c>
      <c r="P266" s="456">
        <v>142</v>
      </c>
      <c r="Q266" s="427"/>
      <c r="R266" s="467" t="s">
        <v>192</v>
      </c>
      <c r="S266" s="460">
        <v>1.5339948024341717E-2</v>
      </c>
      <c r="T266" s="458">
        <v>0.38650306748466257</v>
      </c>
      <c r="U266" s="458">
        <v>0.3903171953255426</v>
      </c>
      <c r="V266" s="458">
        <v>0.38730998017184404</v>
      </c>
      <c r="W266" s="458">
        <v>0.38730998017184404</v>
      </c>
      <c r="X266" s="458">
        <v>0.68581081081081086</v>
      </c>
      <c r="Y266" s="458">
        <v>0.6542324246771879</v>
      </c>
      <c r="Z266" s="458">
        <v>0.75094339622641515</v>
      </c>
      <c r="AA266" s="458">
        <v>0.38542086186065244</v>
      </c>
      <c r="AB266" s="469" t="s">
        <v>131</v>
      </c>
      <c r="AC266" s="459">
        <v>0.70023980815347719</v>
      </c>
      <c r="AD266" s="460">
        <v>0.87792207792207788</v>
      </c>
      <c r="AE266" s="460">
        <v>0.92253521126760563</v>
      </c>
      <c r="AF266" s="460">
        <v>0.92253521126760563</v>
      </c>
    </row>
    <row r="267" spans="2:32" ht="13.2" customHeight="1">
      <c r="B267" s="473"/>
      <c r="C267" s="478"/>
      <c r="D267" s="475">
        <v>2.0070899464041527E-2</v>
      </c>
      <c r="E267" s="475">
        <v>1.9409862413562923E-2</v>
      </c>
      <c r="F267" s="475">
        <v>1.9610765830865247E-2</v>
      </c>
      <c r="G267" s="475">
        <v>1.9610765830865247E-2</v>
      </c>
      <c r="H267" s="475">
        <v>7.6732143898692829E-3</v>
      </c>
      <c r="I267" s="475">
        <v>4.5170865116037923E-3</v>
      </c>
      <c r="J267" s="475">
        <v>1.7174001801650001E-3</v>
      </c>
      <c r="K267" s="475"/>
      <c r="L267" s="475">
        <v>1.6091715650376207E-2</v>
      </c>
      <c r="M267" s="476">
        <v>2.7024750004860567E-3</v>
      </c>
      <c r="N267" s="477">
        <v>2.4950908277868869E-3</v>
      </c>
      <c r="O267" s="477">
        <v>9.2026726635256609E-4</v>
      </c>
      <c r="P267" s="477">
        <v>9.2026726635256609E-4</v>
      </c>
      <c r="Q267" s="427"/>
      <c r="R267" s="473"/>
      <c r="S267" s="478"/>
      <c r="T267" s="475"/>
      <c r="U267" s="475"/>
      <c r="V267" s="475"/>
      <c r="W267" s="475"/>
      <c r="X267" s="475"/>
      <c r="Y267" s="475"/>
      <c r="Z267" s="475"/>
      <c r="AA267" s="475"/>
      <c r="AB267" s="475"/>
      <c r="AC267" s="476"/>
      <c r="AD267" s="477"/>
      <c r="AE267" s="477"/>
      <c r="AF267" s="477"/>
    </row>
    <row r="268" spans="2:32">
      <c r="B268" s="479" t="s">
        <v>236</v>
      </c>
      <c r="C268" s="480">
        <v>1093296</v>
      </c>
      <c r="D268" s="481">
        <v>218111</v>
      </c>
      <c r="E268" s="481">
        <v>196868</v>
      </c>
      <c r="F268" s="481">
        <v>200334</v>
      </c>
      <c r="G268" s="481">
        <v>208898</v>
      </c>
      <c r="H268" s="481">
        <v>97508</v>
      </c>
      <c r="I268" s="481">
        <v>68375</v>
      </c>
      <c r="J268" s="481">
        <v>45465</v>
      </c>
      <c r="K268" s="481">
        <v>95019</v>
      </c>
      <c r="L268" s="481">
        <v>131417</v>
      </c>
      <c r="M268" s="482">
        <v>74637</v>
      </c>
      <c r="N268" s="483">
        <v>89878</v>
      </c>
      <c r="O268" s="483">
        <v>36035</v>
      </c>
      <c r="P268" s="483">
        <v>28613</v>
      </c>
      <c r="Q268" s="427"/>
      <c r="R268" s="479" t="s">
        <v>236</v>
      </c>
      <c r="S268" s="484">
        <v>0.13950476357729288</v>
      </c>
      <c r="T268" s="485">
        <v>0.51347708276978232</v>
      </c>
      <c r="U268" s="485">
        <v>0.53151350143243192</v>
      </c>
      <c r="V268" s="485">
        <v>0.527429193247277</v>
      </c>
      <c r="W268" s="485">
        <v>0.51671150513647812</v>
      </c>
      <c r="X268" s="485">
        <v>0.65886901587562041</v>
      </c>
      <c r="Y268" s="485">
        <v>0.71973674588665448</v>
      </c>
      <c r="Z268" s="485">
        <v>0.66191575937534364</v>
      </c>
      <c r="AA268" s="485">
        <v>0.43008134411834087</v>
      </c>
      <c r="AB268" s="485">
        <v>0.57008598280343936</v>
      </c>
      <c r="AC268" s="486">
        <v>0.72090250144030443</v>
      </c>
      <c r="AD268" s="484">
        <v>0.68817730701617752</v>
      </c>
      <c r="AE268" s="484">
        <v>0.72079922297766064</v>
      </c>
      <c r="AF268" s="484">
        <v>0.71484989340509564</v>
      </c>
    </row>
    <row r="269" spans="2:32">
      <c r="B269" s="487" t="s">
        <v>237</v>
      </c>
      <c r="C269" s="488"/>
      <c r="D269" s="489">
        <v>0.19949858043933208</v>
      </c>
      <c r="E269" s="489">
        <v>0.18006834379710526</v>
      </c>
      <c r="F269" s="489">
        <v>0.18323857400008781</v>
      </c>
      <c r="G269" s="489">
        <v>0.19107176830428357</v>
      </c>
      <c r="H269" s="489">
        <v>8.9187191757767334E-2</v>
      </c>
      <c r="I269" s="489">
        <v>6.2540245276667988E-2</v>
      </c>
      <c r="J269" s="489">
        <v>4.1585261447951882E-2</v>
      </c>
      <c r="K269" s="489">
        <v>8.6910589629889803E-2</v>
      </c>
      <c r="L269" s="489">
        <v>0.12020258008810057</v>
      </c>
      <c r="M269" s="490">
        <v>6.8267879878825127E-2</v>
      </c>
      <c r="N269" s="491">
        <v>8.2208294917387417E-2</v>
      </c>
      <c r="O269" s="491">
        <v>3.2959966925699899E-2</v>
      </c>
      <c r="P269" s="491">
        <v>2.617132048411409E-2</v>
      </c>
      <c r="Q269" s="427"/>
      <c r="R269" s="487" t="s">
        <v>237</v>
      </c>
      <c r="S269" s="488"/>
      <c r="T269" s="489"/>
      <c r="U269" s="489"/>
      <c r="V269" s="489"/>
      <c r="W269" s="489"/>
      <c r="X269" s="489"/>
      <c r="Y269" s="489"/>
      <c r="Z269" s="489"/>
      <c r="AA269" s="489"/>
      <c r="AB269" s="489"/>
      <c r="AC269" s="490"/>
      <c r="AD269" s="491"/>
      <c r="AE269" s="491"/>
      <c r="AF269" s="491"/>
    </row>
    <row r="270" spans="2:32">
      <c r="B270" s="467" t="s">
        <v>58</v>
      </c>
      <c r="C270" s="456">
        <v>98060</v>
      </c>
      <c r="D270" s="453">
        <v>13284</v>
      </c>
      <c r="E270" s="453">
        <v>13221</v>
      </c>
      <c r="F270" s="453">
        <v>13284</v>
      </c>
      <c r="G270" s="453">
        <v>13411</v>
      </c>
      <c r="H270" s="453">
        <v>4041</v>
      </c>
      <c r="I270" s="453">
        <v>2737</v>
      </c>
      <c r="J270" s="453">
        <v>902</v>
      </c>
      <c r="K270" s="453">
        <v>1587</v>
      </c>
      <c r="L270" s="453">
        <v>12192</v>
      </c>
      <c r="M270" s="469" t="s">
        <v>131</v>
      </c>
      <c r="N270" s="456">
        <v>1479</v>
      </c>
      <c r="O270" s="456">
        <v>524</v>
      </c>
      <c r="P270" s="456">
        <v>368</v>
      </c>
      <c r="Q270" s="427"/>
      <c r="R270" s="467" t="s">
        <v>58</v>
      </c>
      <c r="S270" s="460">
        <v>6.7009993881297164E-2</v>
      </c>
      <c r="T270" s="458">
        <v>0.2990063233965673</v>
      </c>
      <c r="U270" s="458">
        <v>0.2999016715830875</v>
      </c>
      <c r="V270" s="458">
        <v>0.2990063233965673</v>
      </c>
      <c r="W270" s="458">
        <v>0.29953023637312653</v>
      </c>
      <c r="X270" s="458">
        <v>0.7552585993565949</v>
      </c>
      <c r="Y270" s="458">
        <v>0.52868103763244423</v>
      </c>
      <c r="Z270" s="458">
        <v>0.66962305986696236</v>
      </c>
      <c r="AA270" s="458">
        <v>0.28239829396325461</v>
      </c>
      <c r="AB270" s="458">
        <v>0.88090737240075612</v>
      </c>
      <c r="AC270" s="469" t="s">
        <v>131</v>
      </c>
      <c r="AD270" s="460">
        <v>0.83367139959432046</v>
      </c>
      <c r="AE270" s="460">
        <v>0.90458015267175573</v>
      </c>
      <c r="AF270" s="460">
        <v>0.97826086956521741</v>
      </c>
    </row>
    <row r="271" spans="2:32">
      <c r="B271" s="492"/>
      <c r="C271" s="447"/>
      <c r="D271" s="493">
        <v>0.13546808076687741</v>
      </c>
      <c r="E271" s="493">
        <v>0.13482561696920253</v>
      </c>
      <c r="F271" s="493">
        <v>0.13546808076687741</v>
      </c>
      <c r="G271" s="493">
        <v>0.13676320620028554</v>
      </c>
      <c r="H271" s="493">
        <v>4.1209463593718132E-2</v>
      </c>
      <c r="I271" s="493">
        <v>2.7911482765653681E-2</v>
      </c>
      <c r="J271" s="493">
        <v>9.1984499286151336E-3</v>
      </c>
      <c r="K271" s="493">
        <v>1.6183968998572301E-2</v>
      </c>
      <c r="L271" s="493">
        <v>0.12433204160717928</v>
      </c>
      <c r="M271" s="494"/>
      <c r="N271" s="495">
        <v>1.5082602488272485E-2</v>
      </c>
      <c r="O271" s="495">
        <v>5.3436671425657759E-3</v>
      </c>
      <c r="P271" s="495">
        <v>3.7528044054660412E-3</v>
      </c>
      <c r="Q271" s="427"/>
      <c r="R271" s="492"/>
      <c r="S271" s="447"/>
      <c r="T271" s="493"/>
      <c r="U271" s="493"/>
      <c r="V271" s="493"/>
      <c r="W271" s="493"/>
      <c r="X271" s="493"/>
      <c r="Y271" s="493"/>
      <c r="Z271" s="493"/>
      <c r="AA271" s="493"/>
      <c r="AB271" s="493"/>
      <c r="AC271" s="494"/>
      <c r="AD271" s="495"/>
      <c r="AE271" s="495"/>
      <c r="AF271" s="495"/>
    </row>
    <row r="272" spans="2:32">
      <c r="B272" s="479" t="s">
        <v>238</v>
      </c>
      <c r="C272" s="496">
        <v>1191356</v>
      </c>
      <c r="D272" s="497">
        <v>231395</v>
      </c>
      <c r="E272" s="498">
        <v>210089</v>
      </c>
      <c r="F272" s="498">
        <v>213618</v>
      </c>
      <c r="G272" s="498">
        <v>222309</v>
      </c>
      <c r="H272" s="498">
        <v>101549</v>
      </c>
      <c r="I272" s="498">
        <v>71112</v>
      </c>
      <c r="J272" s="498">
        <v>46367</v>
      </c>
      <c r="K272" s="498">
        <v>96606</v>
      </c>
      <c r="L272" s="498">
        <v>143609</v>
      </c>
      <c r="M272" s="499">
        <v>74637</v>
      </c>
      <c r="N272" s="500">
        <v>91357</v>
      </c>
      <c r="O272" s="500">
        <v>36559</v>
      </c>
      <c r="P272" s="500">
        <v>28981</v>
      </c>
      <c r="Q272" s="427"/>
      <c r="R272" s="479" t="s">
        <v>238</v>
      </c>
      <c r="S272" s="501">
        <v>0.13353775026104708</v>
      </c>
      <c r="T272" s="502">
        <v>0.50116467512262586</v>
      </c>
      <c r="U272" s="503">
        <v>0.51693805958427141</v>
      </c>
      <c r="V272" s="503">
        <v>0.513224541003099</v>
      </c>
      <c r="W272" s="503">
        <v>0.50360984035734047</v>
      </c>
      <c r="X272" s="503">
        <v>0.6627047041329801</v>
      </c>
      <c r="Y272" s="503">
        <v>0.71238328270896611</v>
      </c>
      <c r="Z272" s="503">
        <v>0.66206569327323317</v>
      </c>
      <c r="AA272" s="503">
        <v>0.41754346872410503</v>
      </c>
      <c r="AB272" s="503">
        <v>0.57519201705898182</v>
      </c>
      <c r="AC272" s="504">
        <v>0.72090250144030443</v>
      </c>
      <c r="AD272" s="505">
        <v>0.69053274516457419</v>
      </c>
      <c r="AE272" s="505">
        <v>0.7234333543040018</v>
      </c>
      <c r="AF272" s="505">
        <v>0.71819467927262692</v>
      </c>
    </row>
    <row r="273" spans="2:32" ht="13.8" thickBot="1">
      <c r="B273" s="506"/>
      <c r="C273" s="507"/>
      <c r="D273" s="508">
        <v>0.19422825754854134</v>
      </c>
      <c r="E273" s="508">
        <v>0.17634443440919423</v>
      </c>
      <c r="F273" s="508">
        <v>0.17930660524645867</v>
      </c>
      <c r="G273" s="508">
        <v>0.18660165391369163</v>
      </c>
      <c r="H273" s="508">
        <v>8.5238165586105238E-2</v>
      </c>
      <c r="I273" s="508">
        <v>5.9689966726990083E-2</v>
      </c>
      <c r="J273" s="508">
        <v>3.8919516920215287E-2</v>
      </c>
      <c r="K273" s="508">
        <v>8.1089111902739403E-2</v>
      </c>
      <c r="L273" s="508">
        <v>0.12054247428980086</v>
      </c>
      <c r="M273" s="509">
        <v>6.2648780045595098E-2</v>
      </c>
      <c r="N273" s="510">
        <v>7.6683208041928699E-2</v>
      </c>
      <c r="O273" s="510">
        <v>3.0686881167342087E-2</v>
      </c>
      <c r="P273" s="510">
        <v>2.4326062067089937E-2</v>
      </c>
      <c r="Q273" s="427"/>
      <c r="R273" s="506"/>
      <c r="S273" s="507"/>
      <c r="T273" s="508"/>
      <c r="U273" s="508"/>
      <c r="V273" s="508"/>
      <c r="W273" s="508"/>
      <c r="X273" s="508"/>
      <c r="Y273" s="508"/>
      <c r="Z273" s="508"/>
      <c r="AA273" s="508"/>
      <c r="AB273" s="508"/>
      <c r="AC273" s="509"/>
      <c r="AD273" s="510"/>
      <c r="AE273" s="510"/>
      <c r="AF273" s="510"/>
    </row>
    <row r="274" spans="2:32" ht="15">
      <c r="B274" s="427"/>
      <c r="C274" s="427"/>
      <c r="D274" s="427"/>
      <c r="E274" s="427"/>
      <c r="F274" s="427"/>
      <c r="G274" s="427"/>
      <c r="H274" s="427"/>
      <c r="I274" s="427"/>
      <c r="J274" s="427"/>
      <c r="K274" s="433"/>
      <c r="L274" s="427"/>
      <c r="M274" s="433"/>
      <c r="N274" s="433"/>
      <c r="O274" s="433"/>
      <c r="P274" s="433"/>
      <c r="Q274" s="427"/>
      <c r="R274" s="427"/>
      <c r="S274" s="427"/>
      <c r="T274" s="427"/>
      <c r="U274" s="427"/>
      <c r="V274" s="427"/>
      <c r="W274" s="427"/>
      <c r="X274" s="427"/>
      <c r="Y274" s="427"/>
      <c r="Z274" s="427"/>
      <c r="AA274" s="427"/>
      <c r="AB274" s="433"/>
      <c r="AC274" s="433"/>
      <c r="AD274" s="433"/>
      <c r="AE274" s="433"/>
      <c r="AF274" s="433"/>
    </row>
    <row r="275" spans="2:32" ht="15">
      <c r="B275" s="431" t="s">
        <v>239</v>
      </c>
      <c r="C275" s="427"/>
      <c r="D275" s="427"/>
      <c r="E275" s="427"/>
      <c r="F275" s="427"/>
      <c r="G275" s="427"/>
      <c r="H275" s="427"/>
      <c r="I275" s="427"/>
      <c r="J275" s="427"/>
      <c r="K275" s="433"/>
      <c r="L275" s="427"/>
      <c r="M275" s="433"/>
      <c r="N275" s="433"/>
      <c r="O275" s="433"/>
      <c r="P275" s="433"/>
      <c r="Q275" s="427"/>
      <c r="R275" s="431"/>
      <c r="S275" s="427"/>
      <c r="T275" s="427"/>
      <c r="U275" s="427"/>
      <c r="V275" s="427"/>
      <c r="W275" s="427"/>
      <c r="X275" s="427"/>
      <c r="Y275" s="427"/>
      <c r="Z275" s="427"/>
      <c r="AA275" s="427"/>
      <c r="AB275" s="433"/>
      <c r="AC275" s="433"/>
      <c r="AD275" s="433"/>
      <c r="AE275" s="433"/>
      <c r="AF275" s="433"/>
    </row>
    <row r="276" spans="2:32" ht="15">
      <c r="B276" s="433"/>
      <c r="C276" s="433"/>
      <c r="D276" s="433"/>
      <c r="E276" s="433"/>
      <c r="F276" s="433"/>
      <c r="G276" s="433"/>
      <c r="H276" s="433"/>
      <c r="I276" s="433"/>
      <c r="J276" s="433"/>
      <c r="K276" s="433"/>
      <c r="L276" s="433"/>
      <c r="M276" s="433"/>
      <c r="N276" s="433"/>
      <c r="O276" s="433"/>
      <c r="P276" s="433"/>
      <c r="Q276" s="427"/>
      <c r="R276" s="427"/>
      <c r="S276" s="427"/>
      <c r="T276" s="427"/>
      <c r="U276" s="427"/>
      <c r="V276" s="427"/>
      <c r="W276" s="427"/>
      <c r="X276" s="427"/>
      <c r="Y276" s="427"/>
      <c r="Z276" s="427"/>
      <c r="AA276" s="427"/>
      <c r="AB276" s="427"/>
      <c r="AC276" s="427"/>
      <c r="AD276" s="427"/>
      <c r="AE276" s="427"/>
      <c r="AF276" s="427"/>
    </row>
    <row r="277" spans="2:32" ht="15">
      <c r="B277" s="432" t="s">
        <v>209</v>
      </c>
      <c r="C277" s="433"/>
      <c r="D277" s="433"/>
      <c r="E277" s="433"/>
      <c r="F277" s="433"/>
      <c r="G277" s="433"/>
      <c r="H277" s="433"/>
      <c r="I277" s="433"/>
      <c r="J277" s="433"/>
      <c r="K277" s="433"/>
      <c r="L277" s="433"/>
      <c r="M277" s="433"/>
      <c r="N277" s="433"/>
      <c r="O277" s="433"/>
      <c r="P277" s="433"/>
      <c r="Q277" s="427"/>
      <c r="R277" s="432" t="s">
        <v>210</v>
      </c>
      <c r="S277" s="433"/>
      <c r="T277" s="433"/>
      <c r="U277" s="433"/>
      <c r="V277" s="433"/>
      <c r="W277" s="433"/>
      <c r="X277" s="433"/>
      <c r="Y277" s="433"/>
      <c r="Z277" s="433"/>
      <c r="AA277" s="433"/>
      <c r="AB277" s="433"/>
      <c r="AC277" s="433"/>
      <c r="AD277" s="433"/>
      <c r="AE277" s="433"/>
      <c r="AF277" s="433"/>
    </row>
    <row r="278" spans="2:32" ht="15">
      <c r="B278" s="427" t="s">
        <v>211</v>
      </c>
      <c r="C278" s="427" t="s">
        <v>212</v>
      </c>
      <c r="D278" s="427"/>
      <c r="E278" s="427"/>
      <c r="F278" s="427"/>
      <c r="G278" s="427"/>
      <c r="H278" s="427"/>
      <c r="I278" s="427"/>
      <c r="J278" s="427"/>
      <c r="K278" s="433"/>
      <c r="L278" s="433"/>
      <c r="M278" s="433"/>
      <c r="N278" s="433"/>
      <c r="O278" s="433"/>
      <c r="P278" s="433"/>
      <c r="Q278" s="427"/>
      <c r="R278" s="427" t="s">
        <v>211</v>
      </c>
      <c r="S278" s="427" t="s">
        <v>212</v>
      </c>
      <c r="T278" s="427"/>
      <c r="U278" s="427"/>
      <c r="V278" s="427"/>
      <c r="W278" s="427"/>
      <c r="X278" s="427"/>
      <c r="Y278" s="427"/>
      <c r="Z278" s="427"/>
      <c r="AA278" s="433"/>
      <c r="AB278" s="433"/>
      <c r="AC278" s="433"/>
      <c r="AD278" s="433"/>
      <c r="AE278" s="433"/>
      <c r="AF278" s="433"/>
    </row>
    <row r="279" spans="2:32" ht="15">
      <c r="B279" s="430" t="s">
        <v>213</v>
      </c>
      <c r="C279" s="430"/>
      <c r="D279" s="430">
        <v>2005</v>
      </c>
      <c r="E279" s="431"/>
      <c r="F279" s="431"/>
      <c r="G279" s="431"/>
      <c r="H279" s="431"/>
      <c r="I279" s="431"/>
      <c r="J279" s="431"/>
      <c r="K279" s="433"/>
      <c r="L279" s="433"/>
      <c r="M279" s="433"/>
      <c r="N279" s="433"/>
      <c r="O279" s="433"/>
      <c r="P279" s="433"/>
      <c r="Q279" s="427"/>
      <c r="R279" s="430" t="s">
        <v>213</v>
      </c>
      <c r="S279" s="430"/>
      <c r="T279" s="430">
        <v>2005</v>
      </c>
      <c r="U279" s="431"/>
      <c r="V279" s="431"/>
      <c r="W279" s="431"/>
      <c r="X279" s="431"/>
      <c r="Y279" s="431"/>
      <c r="Z279" s="431"/>
      <c r="AA279" s="433"/>
      <c r="AB279" s="433"/>
      <c r="AC279" s="433"/>
      <c r="AD279" s="433"/>
      <c r="AE279" s="433"/>
      <c r="AF279" s="433"/>
    </row>
    <row r="280" spans="2:32" ht="15.6" thickBot="1">
      <c r="B280" s="427"/>
      <c r="C280" s="427"/>
      <c r="D280" s="427"/>
      <c r="E280" s="427"/>
      <c r="F280" s="427"/>
      <c r="G280" s="427"/>
      <c r="H280" s="427"/>
      <c r="I280" s="427"/>
      <c r="J280" s="427"/>
      <c r="K280" s="433"/>
      <c r="L280" s="433"/>
      <c r="M280" s="433"/>
      <c r="N280" s="433"/>
      <c r="O280" s="433"/>
      <c r="P280" s="433"/>
      <c r="Q280" s="427"/>
      <c r="R280" s="427"/>
      <c r="S280" s="427"/>
      <c r="T280" s="427"/>
      <c r="U280" s="427"/>
      <c r="V280" s="427"/>
      <c r="W280" s="427"/>
      <c r="X280" s="427"/>
      <c r="Y280" s="427"/>
      <c r="Z280" s="427"/>
      <c r="AA280" s="433"/>
      <c r="AB280" s="433"/>
      <c r="AC280" s="433"/>
      <c r="AD280" s="433"/>
      <c r="AE280" s="433"/>
      <c r="AF280" s="433"/>
    </row>
    <row r="281" spans="2:32">
      <c r="B281" s="434" t="s">
        <v>214</v>
      </c>
      <c r="C281" s="435" t="s">
        <v>215</v>
      </c>
      <c r="D281" s="436"/>
      <c r="E281" s="436"/>
      <c r="F281" s="436"/>
      <c r="G281" s="436"/>
      <c r="H281" s="436" t="s">
        <v>216</v>
      </c>
      <c r="I281" s="436"/>
      <c r="J281" s="436"/>
      <c r="K281" s="436"/>
      <c r="L281" s="436"/>
      <c r="M281" s="436"/>
      <c r="N281" s="434" t="s">
        <v>217</v>
      </c>
      <c r="O281" s="434" t="s">
        <v>218</v>
      </c>
      <c r="P281" s="434" t="s">
        <v>299</v>
      </c>
      <c r="Q281" s="427"/>
      <c r="R281" s="434" t="s">
        <v>214</v>
      </c>
      <c r="S281" s="435" t="s">
        <v>215</v>
      </c>
      <c r="T281" s="436"/>
      <c r="U281" s="436"/>
      <c r="V281" s="436"/>
      <c r="W281" s="436"/>
      <c r="X281" s="436" t="s">
        <v>216</v>
      </c>
      <c r="Y281" s="436"/>
      <c r="Z281" s="436"/>
      <c r="AA281" s="436"/>
      <c r="AB281" s="436"/>
      <c r="AC281" s="436"/>
      <c r="AD281" s="434" t="s">
        <v>217</v>
      </c>
      <c r="AE281" s="434" t="s">
        <v>218</v>
      </c>
      <c r="AF281" s="434" t="s">
        <v>299</v>
      </c>
    </row>
    <row r="282" spans="2:32">
      <c r="B282" s="437" t="s">
        <v>219</v>
      </c>
      <c r="C282" s="438" t="s">
        <v>220</v>
      </c>
      <c r="D282" s="439"/>
      <c r="E282" s="439"/>
      <c r="F282" s="439"/>
      <c r="G282" s="439"/>
      <c r="H282" s="440" t="s">
        <v>221</v>
      </c>
      <c r="I282" s="439"/>
      <c r="J282" s="439"/>
      <c r="K282" s="439"/>
      <c r="L282" s="439"/>
      <c r="M282" s="439"/>
      <c r="N282" s="441" t="s">
        <v>222</v>
      </c>
      <c r="O282" s="441" t="s">
        <v>222</v>
      </c>
      <c r="P282" s="441" t="s">
        <v>222</v>
      </c>
      <c r="Q282" s="427"/>
      <c r="R282" s="437" t="s">
        <v>219</v>
      </c>
      <c r="S282" s="438" t="s">
        <v>220</v>
      </c>
      <c r="T282" s="439"/>
      <c r="U282" s="439"/>
      <c r="V282" s="439"/>
      <c r="W282" s="439"/>
      <c r="X282" s="440" t="s">
        <v>221</v>
      </c>
      <c r="Y282" s="439"/>
      <c r="Z282" s="439"/>
      <c r="AA282" s="439"/>
      <c r="AB282" s="439"/>
      <c r="AC282" s="439"/>
      <c r="AD282" s="441" t="s">
        <v>222</v>
      </c>
      <c r="AE282" s="441" t="s">
        <v>222</v>
      </c>
      <c r="AF282" s="441" t="s">
        <v>222</v>
      </c>
    </row>
    <row r="283" spans="2:32">
      <c r="B283" s="442" t="s">
        <v>223</v>
      </c>
      <c r="C283" s="438" t="s">
        <v>183</v>
      </c>
      <c r="D283" s="443" t="s">
        <v>224</v>
      </c>
      <c r="E283" s="443" t="s">
        <v>225</v>
      </c>
      <c r="F283" s="443" t="s">
        <v>226</v>
      </c>
      <c r="G283" s="443" t="s">
        <v>300</v>
      </c>
      <c r="H283" s="444"/>
      <c r="I283" s="444"/>
      <c r="J283" s="444"/>
      <c r="K283" s="444"/>
      <c r="L283" s="444"/>
      <c r="M283" s="445" t="s">
        <v>45</v>
      </c>
      <c r="N283" s="437" t="s">
        <v>228</v>
      </c>
      <c r="O283" s="437" t="s">
        <v>229</v>
      </c>
      <c r="P283" s="437" t="s">
        <v>229</v>
      </c>
      <c r="Q283" s="427"/>
      <c r="R283" s="442" t="s">
        <v>223</v>
      </c>
      <c r="S283" s="438" t="s">
        <v>183</v>
      </c>
      <c r="T283" s="443" t="s">
        <v>224</v>
      </c>
      <c r="U283" s="443" t="s">
        <v>225</v>
      </c>
      <c r="V283" s="443" t="s">
        <v>226</v>
      </c>
      <c r="W283" s="443" t="s">
        <v>227</v>
      </c>
      <c r="X283" s="444"/>
      <c r="Y283" s="444"/>
      <c r="Z283" s="444"/>
      <c r="AA283" s="444"/>
      <c r="AB283" s="444"/>
      <c r="AC283" s="445" t="s">
        <v>45</v>
      </c>
      <c r="AD283" s="437" t="s">
        <v>228</v>
      </c>
      <c r="AE283" s="437" t="s">
        <v>229</v>
      </c>
      <c r="AF283" s="437" t="s">
        <v>229</v>
      </c>
    </row>
    <row r="284" spans="2:32">
      <c r="B284" s="446"/>
      <c r="C284" s="447"/>
      <c r="D284" s="448" t="s">
        <v>230</v>
      </c>
      <c r="E284" s="448" t="s">
        <v>231</v>
      </c>
      <c r="F284" s="448" t="s">
        <v>232</v>
      </c>
      <c r="G284" s="448" t="s">
        <v>232</v>
      </c>
      <c r="H284" s="449" t="s">
        <v>174</v>
      </c>
      <c r="I284" s="449" t="s">
        <v>184</v>
      </c>
      <c r="J284" s="448" t="s">
        <v>298</v>
      </c>
      <c r="K284" s="448" t="s">
        <v>186</v>
      </c>
      <c r="L284" s="448" t="s">
        <v>187</v>
      </c>
      <c r="M284" s="440" t="s">
        <v>234</v>
      </c>
      <c r="N284" s="450" t="s">
        <v>318</v>
      </c>
      <c r="O284" s="450" t="s">
        <v>319</v>
      </c>
      <c r="P284" s="450" t="s">
        <v>301</v>
      </c>
      <c r="Q284" s="427"/>
      <c r="R284" s="446"/>
      <c r="S284" s="447"/>
      <c r="T284" s="448" t="s">
        <v>230</v>
      </c>
      <c r="U284" s="448" t="s">
        <v>231</v>
      </c>
      <c r="V284" s="448" t="s">
        <v>232</v>
      </c>
      <c r="W284" s="448" t="s">
        <v>232</v>
      </c>
      <c r="X284" s="449" t="s">
        <v>190</v>
      </c>
      <c r="Y284" s="449" t="s">
        <v>184</v>
      </c>
      <c r="Z284" s="448" t="s">
        <v>233</v>
      </c>
      <c r="AA284" s="448" t="s">
        <v>187</v>
      </c>
      <c r="AB284" s="448" t="s">
        <v>192</v>
      </c>
      <c r="AC284" s="440" t="s">
        <v>234</v>
      </c>
      <c r="AD284" s="450" t="s">
        <v>318</v>
      </c>
      <c r="AE284" s="450" t="s">
        <v>319</v>
      </c>
      <c r="AF284" s="450" t="s">
        <v>301</v>
      </c>
    </row>
    <row r="285" spans="2:32">
      <c r="B285" s="451" t="s">
        <v>174</v>
      </c>
      <c r="C285" s="452">
        <v>157055</v>
      </c>
      <c r="D285" s="453">
        <v>49775</v>
      </c>
      <c r="E285" s="453">
        <v>46451</v>
      </c>
      <c r="F285" s="453">
        <v>46737</v>
      </c>
      <c r="G285" s="453">
        <v>48456</v>
      </c>
      <c r="H285" s="454" t="s">
        <v>131</v>
      </c>
      <c r="I285" s="453">
        <v>23022</v>
      </c>
      <c r="J285" s="453">
        <v>9629</v>
      </c>
      <c r="K285" s="453">
        <v>22620</v>
      </c>
      <c r="L285" s="453">
        <v>44786</v>
      </c>
      <c r="M285" s="455">
        <v>17911</v>
      </c>
      <c r="N285" s="456">
        <v>21356</v>
      </c>
      <c r="O285" s="456">
        <v>7820</v>
      </c>
      <c r="P285" s="456">
        <v>6635</v>
      </c>
      <c r="Q285" s="427"/>
      <c r="R285" s="451" t="s">
        <v>190</v>
      </c>
      <c r="S285" s="457">
        <v>0.30804495240520835</v>
      </c>
      <c r="T285" s="458">
        <v>0.67680562531391264</v>
      </c>
      <c r="U285" s="458">
        <v>0.68612085853910576</v>
      </c>
      <c r="V285" s="458">
        <v>0.68613732160814767</v>
      </c>
      <c r="W285" s="458">
        <v>0.68030790820538223</v>
      </c>
      <c r="X285" s="454" t="s">
        <v>131</v>
      </c>
      <c r="Y285" s="458">
        <v>0.81048562244809308</v>
      </c>
      <c r="Z285" s="458">
        <v>0.87329940803821793</v>
      </c>
      <c r="AA285" s="458">
        <v>0.68554905550841783</v>
      </c>
      <c r="AB285" s="458">
        <v>0.79451812555260826</v>
      </c>
      <c r="AC285" s="459">
        <v>0.82731282452124388</v>
      </c>
      <c r="AD285" s="460">
        <v>0.81902041580820384</v>
      </c>
      <c r="AE285" s="460">
        <v>0.89232736572890026</v>
      </c>
      <c r="AF285" s="460">
        <v>0.89751318764129617</v>
      </c>
    </row>
    <row r="286" spans="2:32">
      <c r="B286" s="461"/>
      <c r="C286" s="462"/>
      <c r="D286" s="463">
        <v>0.31692719111139411</v>
      </c>
      <c r="E286" s="463">
        <v>0.29576263092547195</v>
      </c>
      <c r="F286" s="463">
        <v>0.29758364904014517</v>
      </c>
      <c r="G286" s="463">
        <v>0.30852885931679985</v>
      </c>
      <c r="H286" s="463"/>
      <c r="I286" s="463">
        <v>0.14658559103498775</v>
      </c>
      <c r="J286" s="463">
        <v>6.130973225939957E-2</v>
      </c>
      <c r="K286" s="463">
        <v>0.14402597816051702</v>
      </c>
      <c r="L286" s="463">
        <v>0.28516124924389546</v>
      </c>
      <c r="M286" s="464">
        <v>0.11404285123046067</v>
      </c>
      <c r="N286" s="465">
        <v>0.13597784215720607</v>
      </c>
      <c r="O286" s="465">
        <v>4.9791474324281305E-2</v>
      </c>
      <c r="P286" s="465">
        <v>4.2246346821177297E-2</v>
      </c>
      <c r="Q286" s="427"/>
      <c r="R286" s="461"/>
      <c r="S286" s="462"/>
      <c r="T286" s="463"/>
      <c r="U286" s="463"/>
      <c r="V286" s="463"/>
      <c r="W286" s="463"/>
      <c r="X286" s="463"/>
      <c r="Y286" s="463"/>
      <c r="Z286" s="463"/>
      <c r="AA286" s="463"/>
      <c r="AB286" s="463"/>
      <c r="AC286" s="464"/>
      <c r="AD286" s="465"/>
      <c r="AE286" s="465"/>
      <c r="AF286" s="465"/>
    </row>
    <row r="287" spans="2:32">
      <c r="B287" s="451" t="s">
        <v>184</v>
      </c>
      <c r="C287" s="456">
        <v>373598</v>
      </c>
      <c r="D287" s="453">
        <v>74910</v>
      </c>
      <c r="E287" s="453">
        <v>69421</v>
      </c>
      <c r="F287" s="453">
        <v>71958</v>
      </c>
      <c r="G287" s="453">
        <v>74533</v>
      </c>
      <c r="H287" s="453">
        <v>31350</v>
      </c>
      <c r="I287" s="466" t="s">
        <v>131</v>
      </c>
      <c r="J287" s="453">
        <v>20328</v>
      </c>
      <c r="K287" s="453">
        <v>34247</v>
      </c>
      <c r="L287" s="453">
        <v>67540</v>
      </c>
      <c r="M287" s="455">
        <v>9805</v>
      </c>
      <c r="N287" s="456">
        <v>29469</v>
      </c>
      <c r="O287" s="456">
        <v>11458</v>
      </c>
      <c r="P287" s="456">
        <v>9093</v>
      </c>
      <c r="Q287" s="427"/>
      <c r="R287" s="451" t="s">
        <v>184</v>
      </c>
      <c r="S287" s="460">
        <v>8.5854313995256934E-2</v>
      </c>
      <c r="T287" s="458">
        <v>0.33904685622747299</v>
      </c>
      <c r="U287" s="458">
        <v>0.34535659238558936</v>
      </c>
      <c r="V287" s="458">
        <v>0.34421468078601408</v>
      </c>
      <c r="W287" s="458">
        <v>0.3388297800974065</v>
      </c>
      <c r="X287" s="458">
        <v>0.54210526315789476</v>
      </c>
      <c r="Y287" s="466" t="s">
        <v>131</v>
      </c>
      <c r="Z287" s="458">
        <v>0.53236914600550966</v>
      </c>
      <c r="AA287" s="458">
        <v>0.3435889843055967</v>
      </c>
      <c r="AB287" s="458">
        <v>0.44757205010657869</v>
      </c>
      <c r="AC287" s="459">
        <v>0.54462009178990312</v>
      </c>
      <c r="AD287" s="460">
        <v>0.55061250805931661</v>
      </c>
      <c r="AE287" s="460">
        <v>0.68449991272473376</v>
      </c>
      <c r="AF287" s="460">
        <v>0.69635983723743544</v>
      </c>
    </row>
    <row r="288" spans="2:32">
      <c r="B288" s="461"/>
      <c r="C288" s="462"/>
      <c r="D288" s="463">
        <v>0.20050963870256264</v>
      </c>
      <c r="E288" s="463">
        <v>0.18581737589601657</v>
      </c>
      <c r="F288" s="463">
        <v>0.19260809747375521</v>
      </c>
      <c r="G288" s="463">
        <v>0.19950053265809775</v>
      </c>
      <c r="H288" s="463">
        <v>8.3913725448209034E-2</v>
      </c>
      <c r="I288" s="463"/>
      <c r="J288" s="463">
        <v>5.4411426185365021E-2</v>
      </c>
      <c r="K288" s="463">
        <v>9.1668049614826635E-2</v>
      </c>
      <c r="L288" s="463">
        <v>0.18078255236912402</v>
      </c>
      <c r="M288" s="464">
        <v>2.6244787177661551E-2</v>
      </c>
      <c r="N288" s="465">
        <v>7.8878901921316497E-2</v>
      </c>
      <c r="O288" s="465">
        <v>3.0669329064930754E-2</v>
      </c>
      <c r="P288" s="465">
        <v>2.4338995390767615E-2</v>
      </c>
      <c r="Q288" s="427"/>
      <c r="R288" s="461"/>
      <c r="S288" s="462"/>
      <c r="T288" s="463"/>
      <c r="U288" s="463"/>
      <c r="V288" s="463"/>
      <c r="W288" s="463"/>
      <c r="X288" s="463"/>
      <c r="Y288" s="463"/>
      <c r="Z288" s="463"/>
      <c r="AA288" s="463"/>
      <c r="AB288" s="463"/>
      <c r="AC288" s="464"/>
      <c r="AD288" s="465"/>
      <c r="AE288" s="465"/>
      <c r="AF288" s="465"/>
    </row>
    <row r="289" spans="1:32">
      <c r="B289" s="467" t="s">
        <v>298</v>
      </c>
      <c r="C289" s="456">
        <v>142983</v>
      </c>
      <c r="D289" s="453">
        <v>22100</v>
      </c>
      <c r="E289" s="453">
        <v>20541</v>
      </c>
      <c r="F289" s="453">
        <v>20541</v>
      </c>
      <c r="G289" s="453">
        <v>21986</v>
      </c>
      <c r="H289" s="453">
        <v>7268</v>
      </c>
      <c r="I289" s="453">
        <v>8579</v>
      </c>
      <c r="J289" s="454" t="s">
        <v>131</v>
      </c>
      <c r="K289" s="453">
        <v>10671</v>
      </c>
      <c r="L289" s="453">
        <v>19714</v>
      </c>
      <c r="M289" s="455">
        <v>2748</v>
      </c>
      <c r="N289" s="456">
        <v>4173</v>
      </c>
      <c r="O289" s="456">
        <v>4173</v>
      </c>
      <c r="P289" s="456">
        <v>3034</v>
      </c>
      <c r="Q289" s="427"/>
      <c r="R289" s="467" t="s">
        <v>233</v>
      </c>
      <c r="S289" s="460">
        <v>4.5445962107383393E-2</v>
      </c>
      <c r="T289" s="458">
        <v>0.20986425339366516</v>
      </c>
      <c r="U289" s="458">
        <v>0.21717540528698701</v>
      </c>
      <c r="V289" s="458">
        <v>0.21717540528698701</v>
      </c>
      <c r="W289" s="458">
        <v>0.20908760120076411</v>
      </c>
      <c r="X289" s="458">
        <v>0.38772702256466701</v>
      </c>
      <c r="Y289" s="458">
        <v>0.305979717915841</v>
      </c>
      <c r="Z289" s="454" t="s">
        <v>131</v>
      </c>
      <c r="AA289" s="458">
        <v>0.20914071218423455</v>
      </c>
      <c r="AB289" s="458">
        <v>0.24280760940867774</v>
      </c>
      <c r="AC289" s="459">
        <v>0.50509461426491997</v>
      </c>
      <c r="AD289" s="460">
        <v>0.44021087946321591</v>
      </c>
      <c r="AE289" s="460">
        <v>0.44021087946321591</v>
      </c>
      <c r="AF289" s="460">
        <v>0.45286750164798945</v>
      </c>
    </row>
    <row r="290" spans="1:32">
      <c r="B290" s="461"/>
      <c r="C290" s="462"/>
      <c r="D290" s="463">
        <v>0.15456382926641629</v>
      </c>
      <c r="E290" s="463">
        <v>0.14366043515662702</v>
      </c>
      <c r="F290" s="463">
        <v>0.14366043515662702</v>
      </c>
      <c r="G290" s="463">
        <v>0.15376653168558499</v>
      </c>
      <c r="H290" s="463">
        <v>5.0831217697208761E-2</v>
      </c>
      <c r="I290" s="463">
        <v>6.0000139876768568E-2</v>
      </c>
      <c r="J290" s="468"/>
      <c r="K290" s="463">
        <v>7.4631249868865532E-2</v>
      </c>
      <c r="L290" s="463">
        <v>0.13787653077638601</v>
      </c>
      <c r="M290" s="464">
        <v>1.9219068001091039E-2</v>
      </c>
      <c r="N290" s="465">
        <v>2.9185287761482135E-2</v>
      </c>
      <c r="O290" s="465">
        <v>2.9185287761482135E-2</v>
      </c>
      <c r="P290" s="465">
        <v>2.1219305791597604E-2</v>
      </c>
      <c r="Q290" s="427"/>
      <c r="R290" s="461"/>
      <c r="S290" s="462"/>
      <c r="T290" s="463"/>
      <c r="U290" s="463"/>
      <c r="V290" s="463"/>
      <c r="W290" s="463"/>
      <c r="X290" s="463"/>
      <c r="Y290" s="463"/>
      <c r="Z290" s="468"/>
      <c r="AA290" s="463"/>
      <c r="AB290" s="463"/>
      <c r="AC290" s="464"/>
      <c r="AD290" s="465"/>
      <c r="AE290" s="465"/>
      <c r="AF290" s="465"/>
    </row>
    <row r="291" spans="1:32">
      <c r="B291" s="467" t="s">
        <v>186</v>
      </c>
      <c r="C291" s="456">
        <v>309818</v>
      </c>
      <c r="D291" s="453">
        <v>75774</v>
      </c>
      <c r="E291" s="453">
        <v>64114</v>
      </c>
      <c r="F291" s="453">
        <v>65046</v>
      </c>
      <c r="G291" s="453">
        <v>68453</v>
      </c>
      <c r="H291" s="453">
        <v>60152</v>
      </c>
      <c r="I291" s="453">
        <v>37615</v>
      </c>
      <c r="J291" s="453">
        <v>18529</v>
      </c>
      <c r="K291" s="453">
        <v>30722</v>
      </c>
      <c r="L291" s="469" t="s">
        <v>131</v>
      </c>
      <c r="M291" s="455">
        <v>42054</v>
      </c>
      <c r="N291" s="456">
        <v>33653</v>
      </c>
      <c r="O291" s="456">
        <v>14825</v>
      </c>
      <c r="P291" s="456">
        <v>11101</v>
      </c>
      <c r="Q291" s="427"/>
      <c r="R291" s="467" t="s">
        <v>235</v>
      </c>
      <c r="S291" s="460">
        <v>0.24346229076425516</v>
      </c>
      <c r="T291" s="458">
        <v>0.72245097262913405</v>
      </c>
      <c r="U291" s="458">
        <v>0.7768350126337461</v>
      </c>
      <c r="V291" s="458">
        <v>0.77414445161885437</v>
      </c>
      <c r="W291" s="458">
        <v>0.7487034899858297</v>
      </c>
      <c r="X291" s="458">
        <v>0.80088775103072218</v>
      </c>
      <c r="Y291" s="458">
        <v>0.79997341486109264</v>
      </c>
      <c r="Z291" s="458">
        <v>0.86302552755140594</v>
      </c>
      <c r="AA291" s="469" t="s">
        <v>131</v>
      </c>
      <c r="AB291" s="458">
        <v>0.74959312544756196</v>
      </c>
      <c r="AC291" s="459">
        <v>0.77845151471917062</v>
      </c>
      <c r="AD291" s="460">
        <v>0.84568983448726709</v>
      </c>
      <c r="AE291" s="460">
        <v>0.88816188870151769</v>
      </c>
      <c r="AF291" s="460">
        <v>0.88505540041437714</v>
      </c>
    </row>
    <row r="292" spans="1:32">
      <c r="B292" s="473"/>
      <c r="C292" s="470"/>
      <c r="D292" s="463">
        <v>0.2445758477557792</v>
      </c>
      <c r="E292" s="463">
        <v>0.20694084914369082</v>
      </c>
      <c r="F292" s="463">
        <v>0.20994906687151813</v>
      </c>
      <c r="G292" s="463">
        <v>0.22094584562549627</v>
      </c>
      <c r="H292" s="463">
        <v>0.19415269609900007</v>
      </c>
      <c r="I292" s="463">
        <v>0.12140998909036918</v>
      </c>
      <c r="J292" s="463">
        <v>5.9806079698403576E-2</v>
      </c>
      <c r="K292" s="463">
        <v>9.9161443169861016E-2</v>
      </c>
      <c r="L292" s="471"/>
      <c r="M292" s="464">
        <v>0.13573775571464539</v>
      </c>
      <c r="N292" s="465">
        <v>0.10862183604567843</v>
      </c>
      <c r="O292" s="465">
        <v>4.7850673621287337E-2</v>
      </c>
      <c r="P292" s="465">
        <v>3.5830713515676946E-2</v>
      </c>
      <c r="Q292" s="427"/>
      <c r="R292" s="461"/>
      <c r="S292" s="470"/>
      <c r="T292" s="463"/>
      <c r="U292" s="463"/>
      <c r="V292" s="463"/>
      <c r="W292" s="463"/>
      <c r="X292" s="463"/>
      <c r="Y292" s="463"/>
      <c r="Z292" s="463"/>
      <c r="AA292" s="471"/>
      <c r="AB292" s="463"/>
      <c r="AC292" s="464"/>
      <c r="AD292" s="465"/>
      <c r="AE292" s="465"/>
      <c r="AF292" s="465"/>
    </row>
    <row r="293" spans="1:32">
      <c r="B293" s="467" t="s">
        <v>187</v>
      </c>
      <c r="C293" s="456">
        <v>194567</v>
      </c>
      <c r="D293" s="453">
        <v>5371</v>
      </c>
      <c r="E293" s="453">
        <v>5261</v>
      </c>
      <c r="F293" s="453">
        <v>5288</v>
      </c>
      <c r="G293" s="453">
        <v>5288</v>
      </c>
      <c r="H293" s="453">
        <v>2036</v>
      </c>
      <c r="I293" s="453">
        <v>1078</v>
      </c>
      <c r="J293" s="453">
        <v>433</v>
      </c>
      <c r="K293" s="469" t="s">
        <v>131</v>
      </c>
      <c r="L293" s="453">
        <v>4510</v>
      </c>
      <c r="M293" s="472">
        <v>597</v>
      </c>
      <c r="N293" s="456">
        <v>576</v>
      </c>
      <c r="O293" s="456">
        <v>227</v>
      </c>
      <c r="P293" s="456">
        <v>227</v>
      </c>
      <c r="Q293" s="427"/>
      <c r="R293" s="467" t="s">
        <v>192</v>
      </c>
      <c r="S293" s="460">
        <v>2.0686961303818221E-2</v>
      </c>
      <c r="T293" s="458">
        <v>0.40011171104077453</v>
      </c>
      <c r="U293" s="458">
        <v>0.40220490401064435</v>
      </c>
      <c r="V293" s="458">
        <v>0.40147503782148258</v>
      </c>
      <c r="W293" s="458">
        <v>0.40147503782148258</v>
      </c>
      <c r="X293" s="458">
        <v>0.74115913555992141</v>
      </c>
      <c r="Y293" s="458">
        <v>0.62987012987012991</v>
      </c>
      <c r="Z293" s="458">
        <v>0.84988452655889146</v>
      </c>
      <c r="AA293" s="458">
        <v>0.38980044345898002</v>
      </c>
      <c r="AB293" s="469" t="s">
        <v>131</v>
      </c>
      <c r="AC293" s="459">
        <v>0.74371859296482412</v>
      </c>
      <c r="AD293" s="460">
        <v>0.85416666666666663</v>
      </c>
      <c r="AE293" s="460">
        <v>0.93392070484581502</v>
      </c>
      <c r="AF293" s="460">
        <v>0.93392070484581502</v>
      </c>
    </row>
    <row r="294" spans="1:32" ht="13.2" customHeight="1">
      <c r="B294" s="473"/>
      <c r="C294" s="478"/>
      <c r="D294" s="475">
        <v>2.7604886748523644E-2</v>
      </c>
      <c r="E294" s="475">
        <v>2.7039528799847869E-2</v>
      </c>
      <c r="F294" s="475">
        <v>2.7178298478159193E-2</v>
      </c>
      <c r="G294" s="475">
        <v>2.7178298478159193E-2</v>
      </c>
      <c r="H294" s="475">
        <v>1.0464261668217118E-2</v>
      </c>
      <c r="I294" s="475">
        <v>5.5405078970226194E-3</v>
      </c>
      <c r="J294" s="475">
        <v>2.2254544706964696E-3</v>
      </c>
      <c r="K294" s="475"/>
      <c r="L294" s="475">
        <v>2.3179675895706877E-2</v>
      </c>
      <c r="M294" s="476">
        <v>3.0683517759949016E-3</v>
      </c>
      <c r="N294" s="477">
        <v>2.9604198039749805E-3</v>
      </c>
      <c r="O294" s="477">
        <v>1.1666932213581953E-3</v>
      </c>
      <c r="P294" s="477">
        <v>1.1666932213581953E-3</v>
      </c>
      <c r="Q294" s="427"/>
      <c r="R294" s="473"/>
      <c r="S294" s="478"/>
      <c r="T294" s="475"/>
      <c r="U294" s="475"/>
      <c r="V294" s="475"/>
      <c r="W294" s="475"/>
      <c r="X294" s="475"/>
      <c r="Y294" s="475"/>
      <c r="Z294" s="475"/>
      <c r="AA294" s="475"/>
      <c r="AB294" s="475"/>
      <c r="AC294" s="476"/>
      <c r="AD294" s="477"/>
      <c r="AE294" s="477"/>
      <c r="AF294" s="477"/>
    </row>
    <row r="295" spans="1:32">
      <c r="B295" s="479" t="s">
        <v>236</v>
      </c>
      <c r="C295" s="480">
        <v>1178021</v>
      </c>
      <c r="D295" s="481">
        <v>227930</v>
      </c>
      <c r="E295" s="481">
        <v>205788</v>
      </c>
      <c r="F295" s="481">
        <v>209570</v>
      </c>
      <c r="G295" s="481">
        <v>218716</v>
      </c>
      <c r="H295" s="481">
        <v>100806</v>
      </c>
      <c r="I295" s="481">
        <v>70294</v>
      </c>
      <c r="J295" s="481">
        <v>48919</v>
      </c>
      <c r="K295" s="481">
        <v>98260</v>
      </c>
      <c r="L295" s="481">
        <v>136550</v>
      </c>
      <c r="M295" s="482">
        <v>73115</v>
      </c>
      <c r="N295" s="483">
        <v>89227</v>
      </c>
      <c r="O295" s="483">
        <v>38503</v>
      </c>
      <c r="P295" s="483">
        <v>30090</v>
      </c>
      <c r="Q295" s="427"/>
      <c r="R295" s="479" t="s">
        <v>236</v>
      </c>
      <c r="S295" s="484">
        <v>0.14125979078471437</v>
      </c>
      <c r="T295" s="485">
        <v>0.52918001140701088</v>
      </c>
      <c r="U295" s="485">
        <v>0.54536221742764401</v>
      </c>
      <c r="V295" s="485">
        <v>0.54290213293887479</v>
      </c>
      <c r="W295" s="485">
        <v>0.53123685509976404</v>
      </c>
      <c r="X295" s="485">
        <v>0.689413328571712</v>
      </c>
      <c r="Y295" s="485">
        <v>0.74051839417304466</v>
      </c>
      <c r="Z295" s="485">
        <v>0.72752918089086038</v>
      </c>
      <c r="AA295" s="485">
        <v>0.43786158916147933</v>
      </c>
      <c r="AB295" s="485">
        <v>0.59963362507632811</v>
      </c>
      <c r="AC295" s="486">
        <v>0.74850577856800926</v>
      </c>
      <c r="AD295" s="484">
        <v>0.72294260705840163</v>
      </c>
      <c r="AE295" s="484">
        <v>0.78012102953016649</v>
      </c>
      <c r="AF295" s="484">
        <v>0.78757062146892653</v>
      </c>
    </row>
    <row r="296" spans="1:32">
      <c r="B296" s="487" t="s">
        <v>237</v>
      </c>
      <c r="C296" s="488"/>
      <c r="D296" s="489">
        <v>0.19348551511390713</v>
      </c>
      <c r="E296" s="489">
        <v>0.17468958532997289</v>
      </c>
      <c r="F296" s="489">
        <v>0.17790005441329143</v>
      </c>
      <c r="G296" s="489">
        <v>0.18566392279933888</v>
      </c>
      <c r="H296" s="489">
        <v>8.557232850687721E-2</v>
      </c>
      <c r="I296" s="489">
        <v>5.967126222707405E-2</v>
      </c>
      <c r="J296" s="489">
        <v>4.1526424401602348E-2</v>
      </c>
      <c r="K296" s="489">
        <v>8.3411076712554363E-2</v>
      </c>
      <c r="L296" s="489">
        <v>0.11591474175757478</v>
      </c>
      <c r="M296" s="490">
        <v>6.2065956379385424E-2</v>
      </c>
      <c r="N296" s="491">
        <v>7.5743131913607653E-2</v>
      </c>
      <c r="O296" s="491">
        <v>3.2684476762298804E-2</v>
      </c>
      <c r="P296" s="491">
        <v>2.5542838370453499E-2</v>
      </c>
      <c r="Q296" s="427"/>
      <c r="R296" s="487" t="s">
        <v>237</v>
      </c>
      <c r="S296" s="488"/>
      <c r="T296" s="489"/>
      <c r="U296" s="489"/>
      <c r="V296" s="489"/>
      <c r="W296" s="489"/>
      <c r="X296" s="489"/>
      <c r="Y296" s="489"/>
      <c r="Z296" s="489"/>
      <c r="AA296" s="489"/>
      <c r="AB296" s="489"/>
      <c r="AC296" s="490"/>
      <c r="AD296" s="491"/>
      <c r="AE296" s="491"/>
      <c r="AF296" s="491"/>
    </row>
    <row r="297" spans="1:32">
      <c r="B297" s="467" t="s">
        <v>58</v>
      </c>
      <c r="C297" s="456">
        <v>108240</v>
      </c>
      <c r="D297" s="453">
        <v>14863</v>
      </c>
      <c r="E297" s="453">
        <v>14815</v>
      </c>
      <c r="F297" s="453">
        <v>14863</v>
      </c>
      <c r="G297" s="453">
        <v>15019</v>
      </c>
      <c r="H297" s="453">
        <v>4494</v>
      </c>
      <c r="I297" s="453">
        <v>3001</v>
      </c>
      <c r="J297" s="453">
        <v>1049</v>
      </c>
      <c r="K297" s="453">
        <v>1747</v>
      </c>
      <c r="L297" s="453">
        <v>13639</v>
      </c>
      <c r="M297" s="469" t="s">
        <v>131</v>
      </c>
      <c r="N297" s="456">
        <v>1569</v>
      </c>
      <c r="O297" s="456">
        <v>602</v>
      </c>
      <c r="P297" s="456">
        <v>427</v>
      </c>
      <c r="Q297" s="427"/>
      <c r="R297" s="467" t="s">
        <v>58</v>
      </c>
      <c r="S297" s="460">
        <v>6.494826311899482E-2</v>
      </c>
      <c r="T297" s="458">
        <v>0.29152930094866447</v>
      </c>
      <c r="U297" s="458">
        <v>0.29213634829564633</v>
      </c>
      <c r="V297" s="458">
        <v>0.29152930094866447</v>
      </c>
      <c r="W297" s="458">
        <v>0.29289566549037888</v>
      </c>
      <c r="X297" s="458">
        <v>0.75077881619937692</v>
      </c>
      <c r="Y297" s="458">
        <v>0.48583805398200602</v>
      </c>
      <c r="Z297" s="458">
        <v>0.68541468064823641</v>
      </c>
      <c r="AA297" s="458">
        <v>0.27428697118557077</v>
      </c>
      <c r="AB297" s="458">
        <v>0.87178019461934741</v>
      </c>
      <c r="AC297" s="469" t="s">
        <v>131</v>
      </c>
      <c r="AD297" s="460">
        <v>0.79541108986615683</v>
      </c>
      <c r="AE297" s="460">
        <v>0.88538205980066442</v>
      </c>
      <c r="AF297" s="460">
        <v>0.96721311475409832</v>
      </c>
    </row>
    <row r="298" spans="1:32">
      <c r="B298" s="492"/>
      <c r="C298" s="447"/>
      <c r="D298" s="493">
        <v>0.13731522542498154</v>
      </c>
      <c r="E298" s="493">
        <v>0.13687176644493718</v>
      </c>
      <c r="F298" s="493">
        <v>0.13731522542498154</v>
      </c>
      <c r="G298" s="493">
        <v>0.13875646711012565</v>
      </c>
      <c r="H298" s="493">
        <v>4.1518847006651885E-2</v>
      </c>
      <c r="I298" s="493">
        <v>2.7725424981522542E-2</v>
      </c>
      <c r="J298" s="493">
        <v>9.6914264597191425E-3</v>
      </c>
      <c r="K298" s="493">
        <v>1.6140059127864006E-2</v>
      </c>
      <c r="L298" s="493">
        <v>0.1260070214338507</v>
      </c>
      <c r="M298" s="494"/>
      <c r="N298" s="495">
        <v>1.4495565410199557E-2</v>
      </c>
      <c r="O298" s="495">
        <v>5.5617147080561716E-3</v>
      </c>
      <c r="P298" s="495">
        <v>3.9449371766444941E-3</v>
      </c>
      <c r="Q298" s="427"/>
      <c r="R298" s="492"/>
      <c r="S298" s="447"/>
      <c r="T298" s="493"/>
      <c r="U298" s="493"/>
      <c r="V298" s="493"/>
      <c r="W298" s="493"/>
      <c r="X298" s="493"/>
      <c r="Y298" s="493"/>
      <c r="Z298" s="493"/>
      <c r="AA298" s="493"/>
      <c r="AB298" s="493"/>
      <c r="AC298" s="494"/>
      <c r="AD298" s="495"/>
      <c r="AE298" s="495"/>
      <c r="AF298" s="495"/>
    </row>
    <row r="299" spans="1:32">
      <c r="B299" s="479" t="s">
        <v>238</v>
      </c>
      <c r="C299" s="496">
        <v>1286261</v>
      </c>
      <c r="D299" s="497">
        <v>242793</v>
      </c>
      <c r="E299" s="498">
        <v>220603</v>
      </c>
      <c r="F299" s="498">
        <v>224433</v>
      </c>
      <c r="G299" s="498">
        <v>233735</v>
      </c>
      <c r="H299" s="498">
        <v>105300</v>
      </c>
      <c r="I299" s="498">
        <v>73295</v>
      </c>
      <c r="J299" s="498">
        <v>49968</v>
      </c>
      <c r="K299" s="498">
        <v>100007</v>
      </c>
      <c r="L299" s="498">
        <v>150189</v>
      </c>
      <c r="M299" s="499">
        <v>73115</v>
      </c>
      <c r="N299" s="500">
        <v>90796</v>
      </c>
      <c r="O299" s="500">
        <v>39105</v>
      </c>
      <c r="P299" s="500">
        <v>30517</v>
      </c>
      <c r="Q299" s="427"/>
      <c r="R299" s="479" t="s">
        <v>238</v>
      </c>
      <c r="S299" s="501">
        <v>0.13483810828439952</v>
      </c>
      <c r="T299" s="502">
        <v>0.5146318056945629</v>
      </c>
      <c r="U299" s="503">
        <v>0.52835636868038971</v>
      </c>
      <c r="V299" s="503">
        <v>0.52625505161896868</v>
      </c>
      <c r="W299" s="503">
        <v>0.51592187733972239</v>
      </c>
      <c r="X299" s="503">
        <v>0.69203228869895539</v>
      </c>
      <c r="Y299" s="503">
        <v>0.73009072924483254</v>
      </c>
      <c r="Z299" s="503">
        <v>0.72664505283381364</v>
      </c>
      <c r="AA299" s="503">
        <v>0.42300701116593092</v>
      </c>
      <c r="AB299" s="503">
        <v>0.60438769286149974</v>
      </c>
      <c r="AC299" s="504">
        <v>0.74850577856800926</v>
      </c>
      <c r="AD299" s="505">
        <v>0.72419489845367635</v>
      </c>
      <c r="AE299" s="505">
        <v>0.78174146528576904</v>
      </c>
      <c r="AF299" s="505">
        <v>0.79008421535537565</v>
      </c>
    </row>
    <row r="300" spans="1:32" ht="13.8" thickBot="1">
      <c r="B300" s="506"/>
      <c r="C300" s="507"/>
      <c r="D300" s="508">
        <v>0.18875873559098813</v>
      </c>
      <c r="E300" s="508">
        <v>0.17150718244586441</v>
      </c>
      <c r="F300" s="508">
        <v>0.1744848051833959</v>
      </c>
      <c r="G300" s="508">
        <v>0.18171661894436666</v>
      </c>
      <c r="H300" s="508">
        <v>8.1865189102367245E-2</v>
      </c>
      <c r="I300" s="508">
        <v>5.6982991787825329E-2</v>
      </c>
      <c r="J300" s="508">
        <v>3.8847481187721619E-2</v>
      </c>
      <c r="K300" s="508">
        <v>7.7750161125930112E-2</v>
      </c>
      <c r="L300" s="508">
        <v>0.11676401601230232</v>
      </c>
      <c r="M300" s="509">
        <v>5.6843051293633248E-2</v>
      </c>
      <c r="N300" s="510">
        <v>7.0589095059245363E-2</v>
      </c>
      <c r="O300" s="510">
        <v>3.0402072363229546E-2</v>
      </c>
      <c r="P300" s="510">
        <v>2.3725355895887382E-2</v>
      </c>
      <c r="Q300" s="427"/>
      <c r="R300" s="506"/>
      <c r="S300" s="507"/>
      <c r="T300" s="508"/>
      <c r="U300" s="508"/>
      <c r="V300" s="508"/>
      <c r="W300" s="508"/>
      <c r="X300" s="508"/>
      <c r="Y300" s="508"/>
      <c r="Z300" s="508"/>
      <c r="AA300" s="508"/>
      <c r="AB300" s="508"/>
      <c r="AC300" s="509"/>
      <c r="AD300" s="510"/>
      <c r="AE300" s="510"/>
      <c r="AF300" s="510"/>
    </row>
    <row r="301" spans="1:32" ht="15">
      <c r="B301" s="427"/>
      <c r="C301" s="427"/>
      <c r="D301" s="427"/>
      <c r="E301" s="427"/>
      <c r="F301" s="427"/>
      <c r="G301" s="427"/>
      <c r="H301" s="427"/>
      <c r="I301" s="427"/>
      <c r="J301" s="427"/>
      <c r="K301" s="433"/>
      <c r="L301" s="427"/>
      <c r="M301" s="433"/>
      <c r="N301" s="433"/>
      <c r="O301" s="433"/>
      <c r="P301" s="433"/>
      <c r="Q301" s="427"/>
      <c r="R301" s="427"/>
      <c r="S301" s="427"/>
      <c r="T301" s="427"/>
      <c r="U301" s="427"/>
      <c r="V301" s="427"/>
      <c r="W301" s="427"/>
      <c r="X301" s="427"/>
      <c r="Y301" s="427"/>
      <c r="Z301" s="427"/>
      <c r="AA301" s="427"/>
      <c r="AB301" s="433"/>
      <c r="AC301" s="433"/>
      <c r="AD301" s="433"/>
      <c r="AE301" s="433"/>
      <c r="AF301" s="433"/>
    </row>
    <row r="302" spans="1:32" ht="15">
      <c r="B302" s="431" t="s">
        <v>239</v>
      </c>
      <c r="C302" s="427"/>
      <c r="D302" s="427"/>
      <c r="E302" s="427"/>
      <c r="F302" s="427"/>
      <c r="G302" s="427"/>
      <c r="H302" s="427"/>
      <c r="I302" s="427"/>
      <c r="J302" s="427"/>
      <c r="K302" s="433"/>
      <c r="L302" s="427"/>
      <c r="M302" s="433"/>
      <c r="N302" s="433"/>
      <c r="O302" s="433"/>
      <c r="P302" s="433"/>
      <c r="Q302" s="427"/>
      <c r="R302" s="431"/>
      <c r="S302" s="427"/>
      <c r="T302" s="427"/>
      <c r="U302" s="427"/>
      <c r="V302" s="427"/>
      <c r="W302" s="427"/>
      <c r="X302" s="427"/>
      <c r="Y302" s="427"/>
      <c r="Z302" s="427"/>
      <c r="AA302" s="427"/>
      <c r="AB302" s="433"/>
      <c r="AC302" s="433"/>
      <c r="AD302" s="433"/>
      <c r="AE302" s="433"/>
      <c r="AF302" s="433"/>
    </row>
    <row r="303" spans="1:32">
      <c r="B303" s="427"/>
      <c r="C303" s="427"/>
      <c r="D303" s="427"/>
      <c r="E303" s="427"/>
      <c r="F303" s="427"/>
      <c r="G303" s="427"/>
      <c r="H303" s="427"/>
      <c r="I303" s="427"/>
      <c r="J303" s="427"/>
      <c r="K303" s="427"/>
      <c r="L303" s="427"/>
      <c r="M303" s="427"/>
      <c r="N303" s="427"/>
      <c r="O303" s="427"/>
      <c r="P303" s="427"/>
      <c r="Q303" s="427"/>
      <c r="R303" s="427"/>
      <c r="S303" s="427"/>
      <c r="T303" s="427"/>
      <c r="U303" s="427"/>
      <c r="V303" s="427"/>
      <c r="W303" s="427"/>
      <c r="X303" s="427"/>
      <c r="Y303" s="427"/>
      <c r="Z303" s="427"/>
      <c r="AA303" s="427"/>
      <c r="AB303" s="427"/>
      <c r="AC303" s="427"/>
      <c r="AD303" s="427"/>
      <c r="AE303" s="427"/>
      <c r="AF303" s="427"/>
    </row>
    <row r="304" spans="1:32" ht="15">
      <c r="A304" s="936"/>
      <c r="B304" s="937" t="s">
        <v>209</v>
      </c>
      <c r="C304" s="938"/>
      <c r="D304" s="938"/>
      <c r="E304" s="938"/>
      <c r="F304" s="938"/>
      <c r="G304" s="938"/>
      <c r="H304" s="938"/>
      <c r="I304" s="938"/>
      <c r="J304" s="938"/>
      <c r="K304" s="938"/>
      <c r="L304" s="938"/>
      <c r="M304" s="938"/>
      <c r="N304" s="938"/>
      <c r="O304" s="938"/>
      <c r="P304" s="938"/>
      <c r="Q304" s="936"/>
      <c r="R304" s="432" t="s">
        <v>210</v>
      </c>
      <c r="S304" s="433"/>
      <c r="T304" s="433"/>
      <c r="U304" s="433"/>
      <c r="V304" s="433"/>
      <c r="W304" s="433"/>
      <c r="X304" s="433"/>
      <c r="Y304" s="433"/>
      <c r="Z304" s="433"/>
      <c r="AA304" s="433"/>
      <c r="AB304" s="433"/>
      <c r="AC304" s="433"/>
      <c r="AD304" s="433"/>
      <c r="AE304" s="433"/>
      <c r="AF304" s="433"/>
    </row>
    <row r="305" spans="1:32" ht="15">
      <c r="A305" s="936"/>
      <c r="B305" s="936" t="s">
        <v>211</v>
      </c>
      <c r="C305" s="936" t="s">
        <v>212</v>
      </c>
      <c r="D305" s="936"/>
      <c r="E305" s="936"/>
      <c r="F305" s="936"/>
      <c r="G305" s="936"/>
      <c r="H305" s="936"/>
      <c r="I305" s="936"/>
      <c r="J305" s="936"/>
      <c r="K305" s="938"/>
      <c r="L305" s="938"/>
      <c r="M305" s="938"/>
      <c r="N305" s="938"/>
      <c r="O305" s="938"/>
      <c r="P305" s="938"/>
      <c r="Q305" s="936"/>
      <c r="R305" s="427" t="s">
        <v>211</v>
      </c>
      <c r="S305" s="427" t="s">
        <v>212</v>
      </c>
      <c r="T305" s="427"/>
      <c r="U305" s="427"/>
      <c r="V305" s="427"/>
      <c r="W305" s="427"/>
      <c r="X305" s="427"/>
      <c r="Y305" s="427"/>
      <c r="Z305" s="427"/>
      <c r="AA305" s="433"/>
      <c r="AB305" s="433"/>
      <c r="AC305" s="433"/>
      <c r="AD305" s="433"/>
      <c r="AE305" s="433"/>
      <c r="AF305" s="433"/>
    </row>
    <row r="306" spans="1:32" ht="15">
      <c r="A306" s="936"/>
      <c r="B306" s="939" t="s">
        <v>213</v>
      </c>
      <c r="C306" s="939"/>
      <c r="D306" s="939">
        <v>2006</v>
      </c>
      <c r="E306" s="940"/>
      <c r="F306" s="940"/>
      <c r="G306" s="940"/>
      <c r="H306" s="940"/>
      <c r="I306" s="940"/>
      <c r="J306" s="940"/>
      <c r="K306" s="938"/>
      <c r="L306" s="938"/>
      <c r="M306" s="938"/>
      <c r="N306" s="938"/>
      <c r="O306" s="938"/>
      <c r="P306" s="938"/>
      <c r="Q306" s="936"/>
      <c r="R306" s="430" t="s">
        <v>213</v>
      </c>
      <c r="S306" s="430"/>
      <c r="T306" s="430">
        <v>2006</v>
      </c>
      <c r="U306" s="431"/>
      <c r="V306" s="431"/>
      <c r="W306" s="431"/>
      <c r="X306" s="431"/>
      <c r="Y306" s="431"/>
      <c r="Z306" s="431"/>
      <c r="AA306" s="433"/>
      <c r="AB306" s="433"/>
      <c r="AC306" s="433"/>
      <c r="AD306" s="433"/>
      <c r="AE306" s="433"/>
      <c r="AF306" s="433"/>
    </row>
    <row r="307" spans="1:32" ht="6" customHeight="1" thickBot="1">
      <c r="A307" s="936"/>
      <c r="B307" s="936"/>
      <c r="C307" s="936"/>
      <c r="D307" s="936"/>
      <c r="E307" s="936"/>
      <c r="F307" s="936"/>
      <c r="G307" s="936"/>
      <c r="H307" s="936"/>
      <c r="I307" s="936"/>
      <c r="J307" s="936"/>
      <c r="K307" s="938"/>
      <c r="L307" s="938"/>
      <c r="M307" s="938"/>
      <c r="N307" s="938"/>
      <c r="O307" s="938"/>
      <c r="P307" s="938"/>
      <c r="Q307" s="936"/>
      <c r="R307" s="427"/>
      <c r="S307" s="427"/>
      <c r="T307" s="427"/>
      <c r="U307" s="427"/>
      <c r="V307" s="427"/>
      <c r="W307" s="427"/>
      <c r="X307" s="427"/>
      <c r="Y307" s="427"/>
      <c r="Z307" s="427"/>
      <c r="AA307" s="433"/>
      <c r="AB307" s="433"/>
      <c r="AC307" s="433"/>
      <c r="AD307" s="433"/>
      <c r="AE307" s="433"/>
      <c r="AF307" s="433"/>
    </row>
    <row r="308" spans="1:32">
      <c r="A308" s="936"/>
      <c r="B308" s="941" t="s">
        <v>214</v>
      </c>
      <c r="C308" s="942" t="s">
        <v>215</v>
      </c>
      <c r="D308" s="943"/>
      <c r="E308" s="943"/>
      <c r="F308" s="943"/>
      <c r="G308" s="943"/>
      <c r="H308" s="943" t="s">
        <v>216</v>
      </c>
      <c r="I308" s="943"/>
      <c r="J308" s="943"/>
      <c r="K308" s="943"/>
      <c r="L308" s="943"/>
      <c r="M308" s="943"/>
      <c r="N308" s="941" t="s">
        <v>217</v>
      </c>
      <c r="O308" s="941" t="s">
        <v>218</v>
      </c>
      <c r="P308" s="941" t="s">
        <v>299</v>
      </c>
      <c r="Q308" s="936"/>
      <c r="R308" s="434" t="s">
        <v>214</v>
      </c>
      <c r="S308" s="435" t="s">
        <v>215</v>
      </c>
      <c r="T308" s="436"/>
      <c r="U308" s="436"/>
      <c r="V308" s="436"/>
      <c r="W308" s="436"/>
      <c r="X308" s="436" t="s">
        <v>216</v>
      </c>
      <c r="Y308" s="436"/>
      <c r="Z308" s="436"/>
      <c r="AA308" s="436"/>
      <c r="AB308" s="436"/>
      <c r="AC308" s="436"/>
      <c r="AD308" s="434" t="s">
        <v>217</v>
      </c>
      <c r="AE308" s="434" t="s">
        <v>218</v>
      </c>
      <c r="AF308" s="434" t="s">
        <v>299</v>
      </c>
    </row>
    <row r="309" spans="1:32">
      <c r="A309" s="936"/>
      <c r="B309" s="944" t="s">
        <v>219</v>
      </c>
      <c r="C309" s="945" t="s">
        <v>220</v>
      </c>
      <c r="D309" s="946"/>
      <c r="E309" s="946"/>
      <c r="F309" s="946"/>
      <c r="G309" s="946"/>
      <c r="H309" s="947" t="s">
        <v>221</v>
      </c>
      <c r="I309" s="946"/>
      <c r="J309" s="946"/>
      <c r="K309" s="946"/>
      <c r="L309" s="946"/>
      <c r="M309" s="946"/>
      <c r="N309" s="948" t="s">
        <v>222</v>
      </c>
      <c r="O309" s="948" t="s">
        <v>222</v>
      </c>
      <c r="P309" s="948" t="s">
        <v>222</v>
      </c>
      <c r="Q309" s="936"/>
      <c r="R309" s="437" t="s">
        <v>219</v>
      </c>
      <c r="S309" s="438" t="s">
        <v>220</v>
      </c>
      <c r="T309" s="439"/>
      <c r="U309" s="439"/>
      <c r="V309" s="439"/>
      <c r="W309" s="439"/>
      <c r="X309" s="440" t="s">
        <v>221</v>
      </c>
      <c r="Y309" s="439"/>
      <c r="Z309" s="439"/>
      <c r="AA309" s="439"/>
      <c r="AB309" s="439"/>
      <c r="AC309" s="439"/>
      <c r="AD309" s="441" t="s">
        <v>222</v>
      </c>
      <c r="AE309" s="441" t="s">
        <v>222</v>
      </c>
      <c r="AF309" s="441" t="s">
        <v>222</v>
      </c>
    </row>
    <row r="310" spans="1:32">
      <c r="A310" s="936"/>
      <c r="B310" s="949" t="s">
        <v>223</v>
      </c>
      <c r="C310" s="945" t="s">
        <v>183</v>
      </c>
      <c r="D310" s="950" t="s">
        <v>224</v>
      </c>
      <c r="E310" s="950" t="s">
        <v>225</v>
      </c>
      <c r="F310" s="950" t="s">
        <v>226</v>
      </c>
      <c r="G310" s="950" t="s">
        <v>300</v>
      </c>
      <c r="H310" s="951"/>
      <c r="I310" s="951"/>
      <c r="J310" s="951"/>
      <c r="K310" s="951"/>
      <c r="L310" s="951"/>
      <c r="M310" s="952" t="s">
        <v>45</v>
      </c>
      <c r="N310" s="944" t="s">
        <v>228</v>
      </c>
      <c r="O310" s="944" t="s">
        <v>229</v>
      </c>
      <c r="P310" s="944" t="s">
        <v>229</v>
      </c>
      <c r="Q310" s="936"/>
      <c r="R310" s="442" t="s">
        <v>223</v>
      </c>
      <c r="S310" s="438" t="s">
        <v>183</v>
      </c>
      <c r="T310" s="443" t="s">
        <v>224</v>
      </c>
      <c r="U310" s="443" t="s">
        <v>225</v>
      </c>
      <c r="V310" s="443" t="s">
        <v>226</v>
      </c>
      <c r="W310" s="443" t="s">
        <v>227</v>
      </c>
      <c r="X310" s="444"/>
      <c r="Y310" s="444"/>
      <c r="Z310" s="444"/>
      <c r="AA310" s="444"/>
      <c r="AB310" s="444"/>
      <c r="AC310" s="445" t="s">
        <v>45</v>
      </c>
      <c r="AD310" s="437" t="s">
        <v>228</v>
      </c>
      <c r="AE310" s="437" t="s">
        <v>229</v>
      </c>
      <c r="AF310" s="437" t="s">
        <v>229</v>
      </c>
    </row>
    <row r="311" spans="1:32">
      <c r="A311" s="936"/>
      <c r="B311" s="953"/>
      <c r="C311" s="954"/>
      <c r="D311" s="935" t="s">
        <v>230</v>
      </c>
      <c r="E311" s="935" t="s">
        <v>231</v>
      </c>
      <c r="F311" s="935" t="s">
        <v>232</v>
      </c>
      <c r="G311" s="935" t="s">
        <v>232</v>
      </c>
      <c r="H311" s="955" t="s">
        <v>174</v>
      </c>
      <c r="I311" s="955" t="s">
        <v>184</v>
      </c>
      <c r="J311" s="935" t="s">
        <v>298</v>
      </c>
      <c r="K311" s="935" t="s">
        <v>186</v>
      </c>
      <c r="L311" s="935" t="s">
        <v>187</v>
      </c>
      <c r="M311" s="947" t="s">
        <v>234</v>
      </c>
      <c r="N311" s="956" t="s">
        <v>318</v>
      </c>
      <c r="O311" s="956" t="s">
        <v>319</v>
      </c>
      <c r="P311" s="957" t="s">
        <v>301</v>
      </c>
      <c r="Q311" s="936"/>
      <c r="R311" s="446"/>
      <c r="S311" s="447"/>
      <c r="T311" s="448" t="s">
        <v>230</v>
      </c>
      <c r="U311" s="448" t="s">
        <v>231</v>
      </c>
      <c r="V311" s="448" t="s">
        <v>232</v>
      </c>
      <c r="W311" s="448" t="s">
        <v>232</v>
      </c>
      <c r="X311" s="449" t="s">
        <v>190</v>
      </c>
      <c r="Y311" s="449" t="s">
        <v>184</v>
      </c>
      <c r="Z311" s="448" t="s">
        <v>233</v>
      </c>
      <c r="AA311" s="448" t="s">
        <v>187</v>
      </c>
      <c r="AB311" s="448" t="s">
        <v>192</v>
      </c>
      <c r="AC311" s="440" t="s">
        <v>234</v>
      </c>
      <c r="AD311" s="450" t="s">
        <v>318</v>
      </c>
      <c r="AE311" s="450" t="s">
        <v>319</v>
      </c>
      <c r="AF311" s="450" t="s">
        <v>301</v>
      </c>
    </row>
    <row r="312" spans="1:32">
      <c r="A312" s="936"/>
      <c r="B312" s="958" t="s">
        <v>174</v>
      </c>
      <c r="C312" s="959">
        <v>159965</v>
      </c>
      <c r="D312" s="960">
        <v>49802</v>
      </c>
      <c r="E312" s="960">
        <v>45650</v>
      </c>
      <c r="F312" s="960">
        <v>45989</v>
      </c>
      <c r="G312" s="960">
        <v>48019</v>
      </c>
      <c r="H312" s="961" t="s">
        <v>131</v>
      </c>
      <c r="I312" s="960">
        <v>21033</v>
      </c>
      <c r="J312" s="960">
        <v>8796</v>
      </c>
      <c r="K312" s="960">
        <v>22412</v>
      </c>
      <c r="L312" s="960">
        <v>44109</v>
      </c>
      <c r="M312" s="962">
        <v>18981</v>
      </c>
      <c r="N312" s="963">
        <v>19484</v>
      </c>
      <c r="O312" s="963">
        <v>7012</v>
      </c>
      <c r="P312" s="963">
        <v>5866</v>
      </c>
      <c r="Q312" s="936"/>
      <c r="R312" s="451" t="s">
        <v>190</v>
      </c>
      <c r="S312" s="457">
        <v>0.31833838652205171</v>
      </c>
      <c r="T312" s="458">
        <v>0.68338620938918115</v>
      </c>
      <c r="U312" s="458">
        <v>0.69099671412924424</v>
      </c>
      <c r="V312" s="458">
        <v>0.69040422709778426</v>
      </c>
      <c r="W312" s="458">
        <v>0.68545783960515627</v>
      </c>
      <c r="X312" s="454" t="s">
        <v>131</v>
      </c>
      <c r="Y312" s="458">
        <v>0.79841201920791138</v>
      </c>
      <c r="Z312" s="458">
        <v>0.84856753069577084</v>
      </c>
      <c r="AA312" s="458">
        <v>0.69310118116484165</v>
      </c>
      <c r="AB312" s="458">
        <v>0.7940389077280029</v>
      </c>
      <c r="AC312" s="459">
        <v>0.82287550708603341</v>
      </c>
      <c r="AD312" s="460">
        <v>0.8119995894066927</v>
      </c>
      <c r="AE312" s="460">
        <v>0.87264689104392468</v>
      </c>
      <c r="AF312" s="460">
        <v>0.87384930105693825</v>
      </c>
    </row>
    <row r="313" spans="1:32">
      <c r="A313" s="936"/>
      <c r="B313" s="964"/>
      <c r="C313" s="965"/>
      <c r="D313" s="966">
        <v>0.31133060356953085</v>
      </c>
      <c r="E313" s="966">
        <v>0.28537492576501111</v>
      </c>
      <c r="F313" s="966">
        <v>0.28749413934298129</v>
      </c>
      <c r="G313" s="966">
        <v>0.30018441534085583</v>
      </c>
      <c r="H313" s="966"/>
      <c r="I313" s="966">
        <v>0.1314850123464508</v>
      </c>
      <c r="J313" s="966">
        <v>5.4987028412465229E-2</v>
      </c>
      <c r="K313" s="966">
        <v>0.14010564811052417</v>
      </c>
      <c r="L313" s="966">
        <v>0.27574156846810238</v>
      </c>
      <c r="M313" s="967">
        <v>0.11865720626387022</v>
      </c>
      <c r="N313" s="968">
        <v>0.12180164410964898</v>
      </c>
      <c r="O313" s="968">
        <v>4.3834588816303567E-2</v>
      </c>
      <c r="P313" s="968">
        <v>3.667052167661676E-2</v>
      </c>
      <c r="Q313" s="936"/>
      <c r="R313" s="461"/>
      <c r="S313" s="462"/>
      <c r="T313" s="463"/>
      <c r="U313" s="463"/>
      <c r="V313" s="463"/>
      <c r="W313" s="463"/>
      <c r="X313" s="463"/>
      <c r="Y313" s="463"/>
      <c r="Z313" s="463"/>
      <c r="AA313" s="463"/>
      <c r="AB313" s="463"/>
      <c r="AC313" s="464"/>
      <c r="AD313" s="465"/>
      <c r="AE313" s="465"/>
      <c r="AF313" s="465"/>
    </row>
    <row r="314" spans="1:32">
      <c r="A314" s="936"/>
      <c r="B314" s="958" t="s">
        <v>184</v>
      </c>
      <c r="C314" s="963">
        <v>349881</v>
      </c>
      <c r="D314" s="960">
        <v>74765</v>
      </c>
      <c r="E314" s="960">
        <v>68432</v>
      </c>
      <c r="F314" s="960">
        <v>71335</v>
      </c>
      <c r="G314" s="960">
        <v>73643</v>
      </c>
      <c r="H314" s="960">
        <v>30390</v>
      </c>
      <c r="I314" s="969" t="s">
        <v>131</v>
      </c>
      <c r="J314" s="960">
        <v>20074</v>
      </c>
      <c r="K314" s="960">
        <v>33575</v>
      </c>
      <c r="L314" s="960">
        <v>66586</v>
      </c>
      <c r="M314" s="962">
        <v>14259</v>
      </c>
      <c r="N314" s="963">
        <v>28544</v>
      </c>
      <c r="O314" s="963">
        <v>10811</v>
      </c>
      <c r="P314" s="963">
        <v>8591</v>
      </c>
      <c r="Q314" s="936"/>
      <c r="R314" s="451" t="s">
        <v>184</v>
      </c>
      <c r="S314" s="460">
        <v>9.1716898031044838E-2</v>
      </c>
      <c r="T314" s="458">
        <v>0.34255333377917474</v>
      </c>
      <c r="U314" s="458">
        <v>0.34124386252045824</v>
      </c>
      <c r="V314" s="458">
        <v>0.34009953038480412</v>
      </c>
      <c r="W314" s="458">
        <v>0.33659682522439338</v>
      </c>
      <c r="X314" s="458">
        <v>0.53998025666337612</v>
      </c>
      <c r="Y314" s="466" t="s">
        <v>131</v>
      </c>
      <c r="Z314" s="458">
        <v>0.51439673209126235</v>
      </c>
      <c r="AA314" s="458">
        <v>0.33912534166341274</v>
      </c>
      <c r="AB314" s="458">
        <v>0.44902457185405809</v>
      </c>
      <c r="AC314" s="459">
        <v>0.58075601374570451</v>
      </c>
      <c r="AD314" s="460">
        <v>0.54789097533632292</v>
      </c>
      <c r="AE314" s="460">
        <v>0.68698547775413932</v>
      </c>
      <c r="AF314" s="460">
        <v>0.69142125480153649</v>
      </c>
    </row>
    <row r="315" spans="1:32">
      <c r="A315" s="936"/>
      <c r="B315" s="964"/>
      <c r="C315" s="965"/>
      <c r="D315" s="966">
        <v>0.21368693927363874</v>
      </c>
      <c r="E315" s="966">
        <v>0.19558649940979933</v>
      </c>
      <c r="F315" s="966">
        <v>0.20388360614037343</v>
      </c>
      <c r="G315" s="966">
        <v>0.21048013467436072</v>
      </c>
      <c r="H315" s="966">
        <v>8.6858103183653876E-2</v>
      </c>
      <c r="I315" s="966"/>
      <c r="J315" s="966">
        <v>5.7373792803839023E-2</v>
      </c>
      <c r="K315" s="966">
        <v>9.5961198235971656E-2</v>
      </c>
      <c r="L315" s="966">
        <v>0.19031041982845595</v>
      </c>
      <c r="M315" s="967">
        <v>4.0753856311145788E-2</v>
      </c>
      <c r="N315" s="968">
        <v>8.1582023602310497E-2</v>
      </c>
      <c r="O315" s="968">
        <v>3.0899077114790459E-2</v>
      </c>
      <c r="P315" s="968">
        <v>2.4554062667021072E-2</v>
      </c>
      <c r="Q315" s="936"/>
      <c r="R315" s="461"/>
      <c r="S315" s="462"/>
      <c r="T315" s="463"/>
      <c r="U315" s="463"/>
      <c r="V315" s="463"/>
      <c r="W315" s="463"/>
      <c r="X315" s="463"/>
      <c r="Y315" s="463"/>
      <c r="Z315" s="463"/>
      <c r="AA315" s="463"/>
      <c r="AB315" s="463"/>
      <c r="AC315" s="464"/>
      <c r="AD315" s="465"/>
      <c r="AE315" s="465"/>
      <c r="AF315" s="465"/>
    </row>
    <row r="316" spans="1:32">
      <c r="A316" s="936"/>
      <c r="B316" s="970" t="s">
        <v>298</v>
      </c>
      <c r="C316" s="963">
        <v>142886</v>
      </c>
      <c r="D316" s="960">
        <v>21666</v>
      </c>
      <c r="E316" s="960">
        <v>20735</v>
      </c>
      <c r="F316" s="960">
        <v>20735</v>
      </c>
      <c r="G316" s="960">
        <v>21511</v>
      </c>
      <c r="H316" s="960">
        <v>6981</v>
      </c>
      <c r="I316" s="960">
        <v>7266</v>
      </c>
      <c r="J316" s="961" t="s">
        <v>131</v>
      </c>
      <c r="K316" s="960">
        <v>9109</v>
      </c>
      <c r="L316" s="960">
        <v>19687</v>
      </c>
      <c r="M316" s="962">
        <v>2780</v>
      </c>
      <c r="N316" s="963">
        <v>3661</v>
      </c>
      <c r="O316" s="963">
        <v>3661</v>
      </c>
      <c r="P316" s="963">
        <v>2630</v>
      </c>
      <c r="Q316" s="936"/>
      <c r="R316" s="467" t="s">
        <v>233</v>
      </c>
      <c r="S316" s="460">
        <v>5.5953697353134664E-2</v>
      </c>
      <c r="T316" s="458">
        <v>0.25768485184159512</v>
      </c>
      <c r="U316" s="458">
        <v>0.25551000723414519</v>
      </c>
      <c r="V316" s="458">
        <v>0.25551000723414519</v>
      </c>
      <c r="W316" s="458">
        <v>0.25512528473804102</v>
      </c>
      <c r="X316" s="458">
        <v>0.42386477582008308</v>
      </c>
      <c r="Y316" s="458">
        <v>0.37159372419488024</v>
      </c>
      <c r="Z316" s="454" t="s">
        <v>131</v>
      </c>
      <c r="AA316" s="458">
        <v>0.24457764006704932</v>
      </c>
      <c r="AB316" s="458">
        <v>0.29794708530025249</v>
      </c>
      <c r="AC316" s="459">
        <v>0.4931654676258993</v>
      </c>
      <c r="AD316" s="460">
        <v>0.4736410816716744</v>
      </c>
      <c r="AE316" s="460">
        <v>0.4736410816716744</v>
      </c>
      <c r="AF316" s="460">
        <v>0.45513307984790874</v>
      </c>
    </row>
    <row r="317" spans="1:32">
      <c r="A317" s="936"/>
      <c r="B317" s="964"/>
      <c r="C317" s="965"/>
      <c r="D317" s="966">
        <v>0.15163137046316644</v>
      </c>
      <c r="E317" s="966">
        <v>0.14511568663130048</v>
      </c>
      <c r="F317" s="966">
        <v>0.14511568663130048</v>
      </c>
      <c r="G317" s="966">
        <v>0.15054658958890305</v>
      </c>
      <c r="H317" s="966">
        <v>4.8857130859566368E-2</v>
      </c>
      <c r="I317" s="966">
        <v>5.0851727950953905E-2</v>
      </c>
      <c r="J317" s="971"/>
      <c r="K317" s="966">
        <v>6.3750122475260004E-2</v>
      </c>
      <c r="L317" s="966">
        <v>0.13778116820402278</v>
      </c>
      <c r="M317" s="967">
        <v>1.9456069873885474E-2</v>
      </c>
      <c r="N317" s="968">
        <v>2.5621824391472921E-2</v>
      </c>
      <c r="O317" s="968">
        <v>2.5621824391472921E-2</v>
      </c>
      <c r="P317" s="968">
        <v>1.8406281931049928E-2</v>
      </c>
      <c r="Q317" s="936"/>
      <c r="R317" s="461"/>
      <c r="S317" s="462"/>
      <c r="T317" s="463"/>
      <c r="U317" s="463"/>
      <c r="V317" s="463"/>
      <c r="W317" s="463"/>
      <c r="X317" s="463"/>
      <c r="Y317" s="463"/>
      <c r="Z317" s="468"/>
      <c r="AA317" s="463"/>
      <c r="AB317" s="463"/>
      <c r="AC317" s="464"/>
      <c r="AD317" s="465"/>
      <c r="AE317" s="465"/>
      <c r="AF317" s="465"/>
    </row>
    <row r="318" spans="1:32">
      <c r="A318" s="936"/>
      <c r="B318" s="970" t="s">
        <v>186</v>
      </c>
      <c r="C318" s="963">
        <v>243164</v>
      </c>
      <c r="D318" s="960">
        <v>5978</v>
      </c>
      <c r="E318" s="960">
        <v>5800</v>
      </c>
      <c r="F318" s="960">
        <v>5833</v>
      </c>
      <c r="G318" s="960">
        <v>5833</v>
      </c>
      <c r="H318" s="960">
        <v>2242</v>
      </c>
      <c r="I318" s="960">
        <v>1171</v>
      </c>
      <c r="J318" s="960">
        <v>442</v>
      </c>
      <c r="K318" s="972" t="s">
        <v>131</v>
      </c>
      <c r="L318" s="960">
        <v>4922</v>
      </c>
      <c r="M318" s="973">
        <v>661</v>
      </c>
      <c r="N318" s="963">
        <v>600</v>
      </c>
      <c r="O318" s="963">
        <v>233</v>
      </c>
      <c r="P318" s="963">
        <v>233</v>
      </c>
      <c r="Q318" s="936"/>
      <c r="R318" s="467" t="s">
        <v>192</v>
      </c>
      <c r="S318" s="460">
        <v>2.2618479709167475E-2</v>
      </c>
      <c r="T318" s="458">
        <v>0.41652726664436268</v>
      </c>
      <c r="U318" s="458">
        <v>0.41689655172413792</v>
      </c>
      <c r="V318" s="458">
        <v>0.41693811074918569</v>
      </c>
      <c r="W318" s="458">
        <v>0.41693811074918569</v>
      </c>
      <c r="X318" s="458">
        <v>0.74264049955396971</v>
      </c>
      <c r="Y318" s="458">
        <v>0.62339880444064899</v>
      </c>
      <c r="Z318" s="458">
        <v>0.81674208144796379</v>
      </c>
      <c r="AA318" s="458">
        <v>0.40410402275497764</v>
      </c>
      <c r="AB318" s="469" t="s">
        <v>131</v>
      </c>
      <c r="AC318" s="459">
        <v>0.71255673222390314</v>
      </c>
      <c r="AD318" s="460">
        <v>0.86333333333333329</v>
      </c>
      <c r="AE318" s="460">
        <v>0.92274678111587982</v>
      </c>
      <c r="AF318" s="460">
        <v>0.92274678111587982</v>
      </c>
    </row>
    <row r="319" spans="1:32" ht="13.2" customHeight="1">
      <c r="A319" s="936"/>
      <c r="B319" s="974"/>
      <c r="C319" s="975"/>
      <c r="D319" s="976">
        <v>2.458423121843694E-2</v>
      </c>
      <c r="E319" s="976">
        <v>2.3852214966031154E-2</v>
      </c>
      <c r="F319" s="976">
        <v>2.3987925844286162E-2</v>
      </c>
      <c r="G319" s="976">
        <v>2.3987925844286162E-2</v>
      </c>
      <c r="H319" s="976">
        <v>9.2201148196279052E-3</v>
      </c>
      <c r="I319" s="976">
        <v>4.8156799526245658E-3</v>
      </c>
      <c r="J319" s="976">
        <v>1.8177032784458225E-3</v>
      </c>
      <c r="K319" s="976"/>
      <c r="L319" s="976">
        <v>2.0241483114276784E-2</v>
      </c>
      <c r="M319" s="977">
        <v>2.7183300159563093E-3</v>
      </c>
      <c r="N319" s="978">
        <v>2.4674705137273608E-3</v>
      </c>
      <c r="O319" s="978">
        <v>9.5820104949745854E-4</v>
      </c>
      <c r="P319" s="978">
        <v>9.5820104949745854E-4</v>
      </c>
      <c r="Q319" s="936"/>
      <c r="R319" s="473"/>
      <c r="S319" s="478"/>
      <c r="T319" s="475"/>
      <c r="U319" s="475"/>
      <c r="V319" s="475"/>
      <c r="W319" s="475"/>
      <c r="X319" s="475"/>
      <c r="Y319" s="475"/>
      <c r="Z319" s="475"/>
      <c r="AA319" s="475"/>
      <c r="AB319" s="475"/>
      <c r="AC319" s="476"/>
      <c r="AD319" s="477"/>
      <c r="AE319" s="477"/>
      <c r="AF319" s="477"/>
    </row>
    <row r="320" spans="1:32">
      <c r="A320" s="936"/>
      <c r="B320" s="970" t="s">
        <v>187</v>
      </c>
      <c r="C320" s="963">
        <v>312998</v>
      </c>
      <c r="D320" s="960">
        <v>77103</v>
      </c>
      <c r="E320" s="960">
        <v>62608</v>
      </c>
      <c r="F320" s="960">
        <v>63655</v>
      </c>
      <c r="G320" s="960">
        <v>67590</v>
      </c>
      <c r="H320" s="960">
        <v>58812</v>
      </c>
      <c r="I320" s="960">
        <v>34437</v>
      </c>
      <c r="J320" s="960">
        <v>17688</v>
      </c>
      <c r="K320" s="960">
        <v>29869</v>
      </c>
      <c r="L320" s="972" t="s">
        <v>131</v>
      </c>
      <c r="M320" s="962">
        <v>45252</v>
      </c>
      <c r="N320" s="963">
        <v>30641</v>
      </c>
      <c r="O320" s="963">
        <v>13561</v>
      </c>
      <c r="P320" s="963">
        <v>9613</v>
      </c>
      <c r="Q320" s="936"/>
      <c r="R320" s="467" t="s">
        <v>235</v>
      </c>
      <c r="S320" s="460">
        <v>0.25829238525485787</v>
      </c>
      <c r="T320" s="458">
        <v>0.72800020751462324</v>
      </c>
      <c r="U320" s="458">
        <v>0.78109826220291334</v>
      </c>
      <c r="V320" s="458">
        <v>0.77728379545990101</v>
      </c>
      <c r="W320" s="458">
        <v>0.74848350347684567</v>
      </c>
      <c r="X320" s="458">
        <v>0.80616200775351965</v>
      </c>
      <c r="Y320" s="458">
        <v>0.80001161541365395</v>
      </c>
      <c r="Z320" s="458">
        <v>0.85266847580280414</v>
      </c>
      <c r="AA320" s="469" t="s">
        <v>131</v>
      </c>
      <c r="AB320" s="458">
        <v>0.73306772908366535</v>
      </c>
      <c r="AC320" s="459">
        <v>0.7753027490497657</v>
      </c>
      <c r="AD320" s="460">
        <v>0.85046179954962309</v>
      </c>
      <c r="AE320" s="460">
        <v>0.89772140697588676</v>
      </c>
      <c r="AF320" s="460">
        <v>0.89129304067408721</v>
      </c>
    </row>
    <row r="321" spans="1:32">
      <c r="A321" s="936"/>
      <c r="B321" s="964"/>
      <c r="C321" s="979"/>
      <c r="D321" s="966">
        <v>0.24633703729736292</v>
      </c>
      <c r="E321" s="966">
        <v>0.20002683723218678</v>
      </c>
      <c r="F321" s="966">
        <v>0.20337190652975418</v>
      </c>
      <c r="G321" s="966">
        <v>0.2159438718458265</v>
      </c>
      <c r="H321" s="966">
        <v>0.18789896421063393</v>
      </c>
      <c r="I321" s="966">
        <v>0.11002306724004626</v>
      </c>
      <c r="J321" s="966">
        <v>5.651154320474891E-2</v>
      </c>
      <c r="K321" s="966">
        <v>9.5428724784183919E-2</v>
      </c>
      <c r="L321" s="980"/>
      <c r="M321" s="967">
        <v>0.14457600368053469</v>
      </c>
      <c r="N321" s="968">
        <v>9.7895194218493409E-2</v>
      </c>
      <c r="O321" s="968">
        <v>4.33261554386929E-2</v>
      </c>
      <c r="P321" s="968">
        <v>3.0712656310902944E-2</v>
      </c>
      <c r="Q321" s="936"/>
      <c r="R321" s="461"/>
      <c r="S321" s="470"/>
      <c r="T321" s="463"/>
      <c r="U321" s="463"/>
      <c r="V321" s="463"/>
      <c r="W321" s="463"/>
      <c r="X321" s="463"/>
      <c r="Y321" s="463"/>
      <c r="Z321" s="463"/>
      <c r="AA321" s="471"/>
      <c r="AB321" s="463"/>
      <c r="AC321" s="464"/>
      <c r="AD321" s="465"/>
      <c r="AE321" s="465"/>
      <c r="AF321" s="465"/>
    </row>
    <row r="322" spans="1:32">
      <c r="A322" s="936"/>
      <c r="B322" s="981" t="s">
        <v>302</v>
      </c>
      <c r="C322" s="982">
        <v>1208894</v>
      </c>
      <c r="D322" s="983">
        <v>229314</v>
      </c>
      <c r="E322" s="983">
        <v>203225</v>
      </c>
      <c r="F322" s="983">
        <v>207547</v>
      </c>
      <c r="G322" s="983">
        <v>216596</v>
      </c>
      <c r="H322" s="983">
        <v>98425</v>
      </c>
      <c r="I322" s="983">
        <v>63907</v>
      </c>
      <c r="J322" s="983">
        <v>47000</v>
      </c>
      <c r="K322" s="983">
        <v>94965</v>
      </c>
      <c r="L322" s="983">
        <v>135304</v>
      </c>
      <c r="M322" s="984">
        <v>81933</v>
      </c>
      <c r="N322" s="982">
        <v>82930</v>
      </c>
      <c r="O322" s="982">
        <v>35278</v>
      </c>
      <c r="P322" s="982">
        <v>26933</v>
      </c>
      <c r="Q322" s="936"/>
      <c r="R322" s="479" t="s">
        <v>236</v>
      </c>
      <c r="S322" s="484">
        <v>0.14670682458511664</v>
      </c>
      <c r="T322" s="485">
        <v>0.54008477458855542</v>
      </c>
      <c r="U322" s="485">
        <v>0.54872678066182801</v>
      </c>
      <c r="V322" s="485">
        <v>0.5455149917849933</v>
      </c>
      <c r="W322" s="485">
        <v>0.53654268776893388</v>
      </c>
      <c r="X322" s="485">
        <v>0.69541275082550169</v>
      </c>
      <c r="Y322" s="485">
        <v>0.74753939318071572</v>
      </c>
      <c r="Z322" s="485">
        <v>0.70708510638297872</v>
      </c>
      <c r="AA322" s="485">
        <v>0.44312806716726777</v>
      </c>
      <c r="AB322" s="485">
        <v>0.60529668825356708</v>
      </c>
      <c r="AC322" s="486">
        <v>0.7423870723640047</v>
      </c>
      <c r="AD322" s="484">
        <v>0.72074038345592673</v>
      </c>
      <c r="AE322" s="484">
        <v>0.78431316968082088</v>
      </c>
      <c r="AF322" s="484">
        <v>0.78142056213567002</v>
      </c>
    </row>
    <row r="323" spans="1:32">
      <c r="A323" s="936"/>
      <c r="B323" s="985" t="s">
        <v>237</v>
      </c>
      <c r="C323" s="986"/>
      <c r="D323" s="987">
        <v>0.18968908771157769</v>
      </c>
      <c r="E323" s="987">
        <v>0.16810820468957577</v>
      </c>
      <c r="F323" s="987">
        <v>0.17168337339750217</v>
      </c>
      <c r="G323" s="987">
        <v>0.17916872777927592</v>
      </c>
      <c r="H323" s="987">
        <v>8.1417394742632515E-2</v>
      </c>
      <c r="I323" s="987">
        <v>5.2864022817550586E-2</v>
      </c>
      <c r="J323" s="987">
        <v>3.8878512094526071E-2</v>
      </c>
      <c r="K323" s="987">
        <v>7.8555274490567414E-2</v>
      </c>
      <c r="L323" s="987">
        <v>0.11192379149867565</v>
      </c>
      <c r="M323" s="988">
        <v>6.7775173009378825E-2</v>
      </c>
      <c r="N323" s="989">
        <v>6.8599893787213762E-2</v>
      </c>
      <c r="O323" s="989">
        <v>2.9182045737674273E-2</v>
      </c>
      <c r="P323" s="989">
        <v>2.2279041834933417E-2</v>
      </c>
      <c r="Q323" s="936"/>
      <c r="R323" s="487" t="s">
        <v>237</v>
      </c>
      <c r="S323" s="488"/>
      <c r="T323" s="489"/>
      <c r="U323" s="489"/>
      <c r="V323" s="489"/>
      <c r="W323" s="489"/>
      <c r="X323" s="489"/>
      <c r="Y323" s="489"/>
      <c r="Z323" s="489"/>
      <c r="AA323" s="489"/>
      <c r="AB323" s="489"/>
      <c r="AC323" s="490"/>
      <c r="AD323" s="491"/>
      <c r="AE323" s="491"/>
      <c r="AF323" s="491"/>
    </row>
    <row r="324" spans="1:32">
      <c r="A324" s="936"/>
      <c r="B324" s="970" t="s">
        <v>58</v>
      </c>
      <c r="C324" s="963">
        <v>114939</v>
      </c>
      <c r="D324" s="960">
        <v>15301</v>
      </c>
      <c r="E324" s="960">
        <v>15224</v>
      </c>
      <c r="F324" s="960">
        <v>15301</v>
      </c>
      <c r="G324" s="960">
        <v>15473</v>
      </c>
      <c r="H324" s="960">
        <v>4273</v>
      </c>
      <c r="I324" s="960">
        <v>2765</v>
      </c>
      <c r="J324" s="960">
        <v>1002</v>
      </c>
      <c r="K324" s="960">
        <v>1607</v>
      </c>
      <c r="L324" s="960">
        <v>13945</v>
      </c>
      <c r="M324" s="972" t="s">
        <v>131</v>
      </c>
      <c r="N324" s="963">
        <v>1340</v>
      </c>
      <c r="O324" s="963">
        <v>485</v>
      </c>
      <c r="P324" s="963">
        <v>325</v>
      </c>
      <c r="Q324" s="936"/>
      <c r="R324" s="467" t="s">
        <v>58</v>
      </c>
      <c r="S324" s="460">
        <v>6.4990995223553366E-2</v>
      </c>
      <c r="T324" s="458">
        <v>0.28024312136461671</v>
      </c>
      <c r="U324" s="458">
        <v>0.28060956384655805</v>
      </c>
      <c r="V324" s="458">
        <v>0.28024312136461671</v>
      </c>
      <c r="W324" s="458">
        <v>0.28249208298326117</v>
      </c>
      <c r="X324" s="458">
        <v>0.73461268429674698</v>
      </c>
      <c r="Y324" s="458">
        <v>0.43905967450271249</v>
      </c>
      <c r="Z324" s="458">
        <v>0.56686626746506985</v>
      </c>
      <c r="AA324" s="458">
        <v>0.26088203657224812</v>
      </c>
      <c r="AB324" s="458">
        <v>0.87056627255756069</v>
      </c>
      <c r="AC324" s="469" t="s">
        <v>131</v>
      </c>
      <c r="AD324" s="460">
        <v>0.77537313432835819</v>
      </c>
      <c r="AE324" s="460">
        <v>0.82474226804123707</v>
      </c>
      <c r="AF324" s="460">
        <v>0.95692307692307688</v>
      </c>
    </row>
    <row r="325" spans="1:32">
      <c r="A325" s="936"/>
      <c r="B325" s="990"/>
      <c r="C325" s="991"/>
      <c r="D325" s="992">
        <v>0.13312278686955689</v>
      </c>
      <c r="E325" s="992">
        <v>0.13245286630299549</v>
      </c>
      <c r="F325" s="992">
        <v>0.13312278686955689</v>
      </c>
      <c r="G325" s="992">
        <v>0.13461923281044727</v>
      </c>
      <c r="H325" s="992">
        <v>3.7176241310608232E-2</v>
      </c>
      <c r="I325" s="992">
        <v>2.4056238526522764E-2</v>
      </c>
      <c r="J325" s="992">
        <v>8.7176676323963143E-3</v>
      </c>
      <c r="K325" s="992">
        <v>1.3981329226807263E-2</v>
      </c>
      <c r="L325" s="992">
        <v>0.12132522468439781</v>
      </c>
      <c r="M325" s="993"/>
      <c r="N325" s="994">
        <v>1.1658357911587886E-2</v>
      </c>
      <c r="O325" s="994">
        <v>4.2196295426269589E-3</v>
      </c>
      <c r="P325" s="994">
        <v>2.8275868069149723E-3</v>
      </c>
      <c r="Q325" s="936"/>
      <c r="R325" s="492"/>
      <c r="S325" s="447"/>
      <c r="T325" s="493"/>
      <c r="U325" s="493"/>
      <c r="V325" s="493"/>
      <c r="W325" s="493"/>
      <c r="X325" s="493"/>
      <c r="Y325" s="493"/>
      <c r="Z325" s="493"/>
      <c r="AA325" s="493"/>
      <c r="AB325" s="493"/>
      <c r="AC325" s="494"/>
      <c r="AD325" s="495"/>
      <c r="AE325" s="495"/>
      <c r="AF325" s="495"/>
    </row>
    <row r="326" spans="1:32">
      <c r="A326" s="936"/>
      <c r="B326" s="981" t="s">
        <v>238</v>
      </c>
      <c r="C326" s="995">
        <v>1323833</v>
      </c>
      <c r="D326" s="996">
        <v>244615</v>
      </c>
      <c r="E326" s="997">
        <v>218449</v>
      </c>
      <c r="F326" s="997">
        <v>222848</v>
      </c>
      <c r="G326" s="997">
        <v>232069</v>
      </c>
      <c r="H326" s="997">
        <v>102698</v>
      </c>
      <c r="I326" s="997">
        <v>66672</v>
      </c>
      <c r="J326" s="997">
        <v>48002</v>
      </c>
      <c r="K326" s="997">
        <v>96572</v>
      </c>
      <c r="L326" s="997">
        <v>149249</v>
      </c>
      <c r="M326" s="998">
        <v>81933</v>
      </c>
      <c r="N326" s="999">
        <v>84270</v>
      </c>
      <c r="O326" s="999">
        <v>35763</v>
      </c>
      <c r="P326" s="999">
        <v>27258</v>
      </c>
      <c r="Q326" s="936"/>
      <c r="R326" s="479" t="s">
        <v>238</v>
      </c>
      <c r="S326" s="501">
        <v>0.13961202054941976</v>
      </c>
      <c r="T326" s="502">
        <v>0.52383132677881572</v>
      </c>
      <c r="U326" s="503">
        <v>0.53004133687954624</v>
      </c>
      <c r="V326" s="503">
        <v>0.52730112004595064</v>
      </c>
      <c r="W326" s="503">
        <v>0.51960408326833829</v>
      </c>
      <c r="X326" s="503">
        <v>0.69704375937213969</v>
      </c>
      <c r="Y326" s="503">
        <v>0.7347462203023758</v>
      </c>
      <c r="Z326" s="503">
        <v>0.70415816007666343</v>
      </c>
      <c r="AA326" s="503">
        <v>0.42610000737023362</v>
      </c>
      <c r="AB326" s="503">
        <v>0.60971088928467876</v>
      </c>
      <c r="AC326" s="504">
        <v>0.7423870723640047</v>
      </c>
      <c r="AD326" s="505">
        <v>0.72160911356354573</v>
      </c>
      <c r="AE326" s="505">
        <v>0.78486144898358634</v>
      </c>
      <c r="AF326" s="505">
        <v>0.78351309707241912</v>
      </c>
    </row>
    <row r="327" spans="1:32" ht="13.8" thickBot="1">
      <c r="A327" s="936"/>
      <c r="B327" s="1000"/>
      <c r="C327" s="1001"/>
      <c r="D327" s="1002">
        <v>0.18477783829229216</v>
      </c>
      <c r="E327" s="1002">
        <v>0.16501250535377196</v>
      </c>
      <c r="F327" s="1002">
        <v>0.16833543203712251</v>
      </c>
      <c r="G327" s="1002">
        <v>0.17530081211149745</v>
      </c>
      <c r="H327" s="1002">
        <v>7.7576250176570605E-2</v>
      </c>
      <c r="I327" s="1002">
        <v>5.0362847881870294E-2</v>
      </c>
      <c r="J327" s="1002">
        <v>3.6259860571537343E-2</v>
      </c>
      <c r="K327" s="1002">
        <v>7.2948778282457077E-2</v>
      </c>
      <c r="L327" s="1002">
        <v>0.112740051048735</v>
      </c>
      <c r="M327" s="1003">
        <v>6.1890736973621296E-2</v>
      </c>
      <c r="N327" s="1004">
        <v>6.3656065379847762E-2</v>
      </c>
      <c r="O327" s="1004">
        <v>2.7014736753049669E-2</v>
      </c>
      <c r="P327" s="1004">
        <v>2.0590210396628578E-2</v>
      </c>
      <c r="Q327" s="936"/>
      <c r="R327" s="506"/>
      <c r="S327" s="507"/>
      <c r="T327" s="508"/>
      <c r="U327" s="508"/>
      <c r="V327" s="508"/>
      <c r="W327" s="508"/>
      <c r="X327" s="508"/>
      <c r="Y327" s="508"/>
      <c r="Z327" s="508"/>
      <c r="AA327" s="508"/>
      <c r="AB327" s="508"/>
      <c r="AC327" s="509"/>
      <c r="AD327" s="510"/>
      <c r="AE327" s="510"/>
      <c r="AF327" s="510"/>
    </row>
    <row r="328" spans="1:32" ht="8.4" customHeight="1">
      <c r="A328" s="936"/>
      <c r="B328" s="936"/>
      <c r="C328" s="936"/>
      <c r="D328" s="936"/>
      <c r="E328" s="936"/>
      <c r="F328" s="936"/>
      <c r="G328" s="936"/>
      <c r="H328" s="936"/>
      <c r="I328" s="936"/>
      <c r="J328" s="936"/>
      <c r="K328" s="938"/>
      <c r="L328" s="936"/>
      <c r="M328" s="938"/>
      <c r="N328" s="938"/>
      <c r="O328" s="938"/>
      <c r="P328" s="938"/>
      <c r="Q328" s="936"/>
      <c r="R328" s="427"/>
      <c r="S328" s="427"/>
      <c r="T328" s="427"/>
      <c r="U328" s="427"/>
      <c r="V328" s="427"/>
      <c r="W328" s="427"/>
      <c r="X328" s="427"/>
      <c r="Y328" s="427"/>
      <c r="Z328" s="427"/>
      <c r="AA328" s="427"/>
      <c r="AB328" s="433"/>
      <c r="AC328" s="433"/>
      <c r="AD328" s="433"/>
      <c r="AE328" s="433"/>
      <c r="AF328" s="433"/>
    </row>
    <row r="329" spans="1:32" ht="15" hidden="1">
      <c r="A329" s="936"/>
      <c r="B329" s="940" t="s">
        <v>239</v>
      </c>
      <c r="C329" s="936"/>
      <c r="D329" s="936"/>
      <c r="E329" s="936"/>
      <c r="F329" s="936"/>
      <c r="G329" s="936"/>
      <c r="H329" s="936"/>
      <c r="I329" s="936"/>
      <c r="J329" s="936"/>
      <c r="K329" s="938"/>
      <c r="L329" s="936"/>
      <c r="M329" s="938"/>
      <c r="N329" s="938"/>
      <c r="O329" s="938"/>
      <c r="P329" s="938"/>
      <c r="Q329" s="936"/>
      <c r="R329" s="431"/>
      <c r="S329" s="427"/>
      <c r="T329" s="427"/>
      <c r="U329" s="427"/>
      <c r="V329" s="427"/>
      <c r="W329" s="427"/>
      <c r="X329" s="427"/>
      <c r="Y329" s="427"/>
      <c r="Z329" s="427"/>
      <c r="AA329" s="427"/>
      <c r="AB329" s="433"/>
      <c r="AC329" s="433"/>
      <c r="AD329" s="433"/>
      <c r="AE329" s="433"/>
      <c r="AF329" s="433"/>
    </row>
    <row r="330" spans="1:32" hidden="1">
      <c r="A330" s="936"/>
      <c r="B330" s="936"/>
      <c r="C330" s="936"/>
      <c r="D330" s="936"/>
      <c r="E330" s="936"/>
      <c r="F330" s="936"/>
      <c r="G330" s="936"/>
      <c r="H330" s="936"/>
      <c r="I330" s="936"/>
      <c r="J330" s="936"/>
      <c r="K330" s="936"/>
      <c r="L330" s="936"/>
      <c r="M330" s="936"/>
      <c r="N330" s="936"/>
      <c r="O330" s="936"/>
      <c r="P330" s="936"/>
      <c r="Q330" s="936"/>
      <c r="R330" s="427"/>
      <c r="S330" s="427"/>
      <c r="T330" s="427"/>
      <c r="U330" s="427"/>
      <c r="V330" s="427"/>
      <c r="W330" s="427"/>
      <c r="X330" s="427"/>
      <c r="Y330" s="427"/>
      <c r="Z330" s="427"/>
      <c r="AA330" s="427"/>
      <c r="AB330" s="427"/>
      <c r="AC330" s="427"/>
      <c r="AD330" s="427"/>
      <c r="AE330" s="427"/>
      <c r="AF330" s="427"/>
    </row>
    <row r="331" spans="1:32" ht="15" hidden="1">
      <c r="A331" s="936"/>
      <c r="B331" s="937" t="s">
        <v>209</v>
      </c>
      <c r="C331" s="938"/>
      <c r="D331" s="938"/>
      <c r="E331" s="938"/>
      <c r="F331" s="938"/>
      <c r="G331" s="938"/>
      <c r="H331" s="938"/>
      <c r="I331" s="938"/>
      <c r="J331" s="938"/>
      <c r="K331" s="938"/>
      <c r="L331" s="938"/>
      <c r="M331" s="938"/>
      <c r="N331" s="938"/>
      <c r="O331" s="938"/>
      <c r="P331" s="938"/>
      <c r="Q331" s="936"/>
      <c r="R331" s="432" t="s">
        <v>210</v>
      </c>
      <c r="S331" s="433"/>
      <c r="T331" s="433"/>
      <c r="U331" s="433"/>
      <c r="V331" s="433"/>
      <c r="W331" s="433"/>
      <c r="X331" s="433"/>
      <c r="Y331" s="433"/>
      <c r="Z331" s="433"/>
      <c r="AA331" s="433"/>
      <c r="AB331" s="433"/>
      <c r="AC331" s="433"/>
      <c r="AD331" s="433"/>
      <c r="AE331" s="433"/>
      <c r="AF331" s="433"/>
    </row>
    <row r="332" spans="1:32" ht="15" hidden="1">
      <c r="A332" s="936"/>
      <c r="B332" s="936" t="s">
        <v>211</v>
      </c>
      <c r="C332" s="936" t="s">
        <v>212</v>
      </c>
      <c r="D332" s="936"/>
      <c r="E332" s="936"/>
      <c r="F332" s="936"/>
      <c r="G332" s="936"/>
      <c r="H332" s="936"/>
      <c r="I332" s="936"/>
      <c r="J332" s="936"/>
      <c r="K332" s="938"/>
      <c r="L332" s="938"/>
      <c r="M332" s="938"/>
      <c r="N332" s="938"/>
      <c r="O332" s="938"/>
      <c r="P332" s="938"/>
      <c r="Q332" s="936"/>
      <c r="R332" s="427" t="s">
        <v>211</v>
      </c>
      <c r="S332" s="427" t="s">
        <v>212</v>
      </c>
      <c r="T332" s="427"/>
      <c r="U332" s="427"/>
      <c r="V332" s="427"/>
      <c r="W332" s="427"/>
      <c r="X332" s="427"/>
      <c r="Y332" s="427"/>
      <c r="Z332" s="427"/>
      <c r="AA332" s="433"/>
      <c r="AB332" s="433"/>
      <c r="AC332" s="433"/>
      <c r="AD332" s="433"/>
      <c r="AE332" s="433"/>
      <c r="AF332" s="433"/>
    </row>
    <row r="333" spans="1:32" ht="15">
      <c r="A333" s="936"/>
      <c r="B333" s="939" t="s">
        <v>213</v>
      </c>
      <c r="C333" s="939"/>
      <c r="D333" s="939">
        <v>2007</v>
      </c>
      <c r="E333" s="940"/>
      <c r="F333" s="940"/>
      <c r="G333" s="940"/>
      <c r="H333" s="940"/>
      <c r="I333" s="940"/>
      <c r="J333" s="940"/>
      <c r="K333" s="938"/>
      <c r="L333" s="938"/>
      <c r="M333" s="938"/>
      <c r="N333" s="938"/>
      <c r="O333" s="938"/>
      <c r="P333" s="938"/>
      <c r="Q333" s="936"/>
      <c r="R333" s="430" t="s">
        <v>213</v>
      </c>
      <c r="S333" s="430"/>
      <c r="T333" s="430">
        <v>2007</v>
      </c>
      <c r="U333" s="431"/>
      <c r="V333" s="431"/>
      <c r="W333" s="431"/>
      <c r="X333" s="431"/>
      <c r="Y333" s="431"/>
      <c r="Z333" s="431"/>
      <c r="AA333" s="433"/>
      <c r="AB333" s="433"/>
      <c r="AC333" s="433"/>
      <c r="AD333" s="433"/>
      <c r="AE333" s="433"/>
      <c r="AF333" s="433"/>
    </row>
    <row r="334" spans="1:32" ht="6" customHeight="1" thickBot="1">
      <c r="A334" s="936"/>
      <c r="B334" s="936"/>
      <c r="C334" s="936"/>
      <c r="D334" s="936"/>
      <c r="E334" s="936"/>
      <c r="F334" s="936"/>
      <c r="G334" s="936"/>
      <c r="H334" s="936"/>
      <c r="I334" s="936"/>
      <c r="J334" s="936"/>
      <c r="K334" s="938"/>
      <c r="L334" s="938"/>
      <c r="M334" s="938"/>
      <c r="N334" s="938"/>
      <c r="O334" s="938"/>
      <c r="P334" s="938"/>
      <c r="Q334" s="936"/>
      <c r="R334" s="427"/>
      <c r="S334" s="427"/>
      <c r="T334" s="427"/>
      <c r="U334" s="427"/>
      <c r="V334" s="427"/>
      <c r="W334" s="427"/>
      <c r="X334" s="427"/>
      <c r="Y334" s="427"/>
      <c r="Z334" s="427"/>
      <c r="AA334" s="433"/>
      <c r="AB334" s="433"/>
      <c r="AC334" s="433"/>
      <c r="AD334" s="433"/>
      <c r="AE334" s="433"/>
      <c r="AF334" s="433"/>
    </row>
    <row r="335" spans="1:32">
      <c r="A335" s="936"/>
      <c r="B335" s="941" t="s">
        <v>214</v>
      </c>
      <c r="C335" s="942" t="s">
        <v>215</v>
      </c>
      <c r="D335" s="943"/>
      <c r="E335" s="943"/>
      <c r="F335" s="943"/>
      <c r="G335" s="943"/>
      <c r="H335" s="943" t="s">
        <v>216</v>
      </c>
      <c r="I335" s="943"/>
      <c r="J335" s="943"/>
      <c r="K335" s="943"/>
      <c r="L335" s="943"/>
      <c r="M335" s="943"/>
      <c r="N335" s="941" t="s">
        <v>217</v>
      </c>
      <c r="O335" s="941" t="s">
        <v>218</v>
      </c>
      <c r="P335" s="941" t="s">
        <v>299</v>
      </c>
      <c r="Q335" s="936"/>
      <c r="R335" s="434" t="s">
        <v>214</v>
      </c>
      <c r="S335" s="435" t="s">
        <v>215</v>
      </c>
      <c r="T335" s="436"/>
      <c r="U335" s="436"/>
      <c r="V335" s="436"/>
      <c r="W335" s="436"/>
      <c r="X335" s="436" t="s">
        <v>216</v>
      </c>
      <c r="Y335" s="436"/>
      <c r="Z335" s="436"/>
      <c r="AA335" s="436"/>
      <c r="AB335" s="436"/>
      <c r="AC335" s="436"/>
      <c r="AD335" s="434" t="s">
        <v>217</v>
      </c>
      <c r="AE335" s="434" t="s">
        <v>218</v>
      </c>
      <c r="AF335" s="434" t="s">
        <v>299</v>
      </c>
    </row>
    <row r="336" spans="1:32">
      <c r="A336" s="936"/>
      <c r="B336" s="944" t="s">
        <v>219</v>
      </c>
      <c r="C336" s="945" t="s">
        <v>220</v>
      </c>
      <c r="D336" s="946"/>
      <c r="E336" s="946"/>
      <c r="F336" s="946"/>
      <c r="G336" s="946"/>
      <c r="H336" s="947" t="s">
        <v>221</v>
      </c>
      <c r="I336" s="946"/>
      <c r="J336" s="946"/>
      <c r="K336" s="946"/>
      <c r="L336" s="946"/>
      <c r="M336" s="946"/>
      <c r="N336" s="948" t="s">
        <v>222</v>
      </c>
      <c r="O336" s="948" t="s">
        <v>222</v>
      </c>
      <c r="P336" s="948" t="s">
        <v>222</v>
      </c>
      <c r="Q336" s="936"/>
      <c r="R336" s="437" t="s">
        <v>219</v>
      </c>
      <c r="S336" s="438" t="s">
        <v>220</v>
      </c>
      <c r="T336" s="439"/>
      <c r="U336" s="439"/>
      <c r="V336" s="439"/>
      <c r="W336" s="439"/>
      <c r="X336" s="440" t="s">
        <v>221</v>
      </c>
      <c r="Y336" s="439"/>
      <c r="Z336" s="439"/>
      <c r="AA336" s="439"/>
      <c r="AB336" s="439"/>
      <c r="AC336" s="439"/>
      <c r="AD336" s="441" t="s">
        <v>222</v>
      </c>
      <c r="AE336" s="441" t="s">
        <v>222</v>
      </c>
      <c r="AF336" s="441" t="s">
        <v>222</v>
      </c>
    </row>
    <row r="337" spans="1:32">
      <c r="A337" s="936"/>
      <c r="B337" s="949" t="s">
        <v>223</v>
      </c>
      <c r="C337" s="945" t="s">
        <v>183</v>
      </c>
      <c r="D337" s="950" t="s">
        <v>224</v>
      </c>
      <c r="E337" s="950" t="s">
        <v>225</v>
      </c>
      <c r="F337" s="950" t="s">
        <v>226</v>
      </c>
      <c r="G337" s="950" t="s">
        <v>300</v>
      </c>
      <c r="H337" s="951"/>
      <c r="I337" s="951"/>
      <c r="J337" s="951"/>
      <c r="K337" s="951"/>
      <c r="L337" s="951"/>
      <c r="M337" s="952" t="s">
        <v>45</v>
      </c>
      <c r="N337" s="944" t="s">
        <v>228</v>
      </c>
      <c r="O337" s="944" t="s">
        <v>229</v>
      </c>
      <c r="P337" s="944" t="s">
        <v>229</v>
      </c>
      <c r="Q337" s="936"/>
      <c r="R337" s="442" t="s">
        <v>223</v>
      </c>
      <c r="S337" s="438" t="s">
        <v>183</v>
      </c>
      <c r="T337" s="443" t="s">
        <v>224</v>
      </c>
      <c r="U337" s="443" t="s">
        <v>225</v>
      </c>
      <c r="V337" s="443" t="s">
        <v>226</v>
      </c>
      <c r="W337" s="443" t="s">
        <v>227</v>
      </c>
      <c r="X337" s="444"/>
      <c r="Y337" s="444"/>
      <c r="Z337" s="444"/>
      <c r="AA337" s="444"/>
      <c r="AB337" s="444"/>
      <c r="AC337" s="445" t="s">
        <v>45</v>
      </c>
      <c r="AD337" s="437" t="s">
        <v>228</v>
      </c>
      <c r="AE337" s="437" t="s">
        <v>229</v>
      </c>
      <c r="AF337" s="437" t="s">
        <v>229</v>
      </c>
    </row>
    <row r="338" spans="1:32">
      <c r="A338" s="936"/>
      <c r="B338" s="953"/>
      <c r="C338" s="954"/>
      <c r="D338" s="935" t="s">
        <v>230</v>
      </c>
      <c r="E338" s="935" t="s">
        <v>231</v>
      </c>
      <c r="F338" s="935" t="s">
        <v>232</v>
      </c>
      <c r="G338" s="935" t="s">
        <v>232</v>
      </c>
      <c r="H338" s="955" t="s">
        <v>174</v>
      </c>
      <c r="I338" s="955" t="s">
        <v>184</v>
      </c>
      <c r="J338" s="935" t="s">
        <v>298</v>
      </c>
      <c r="K338" s="935" t="s">
        <v>186</v>
      </c>
      <c r="L338" s="935" t="s">
        <v>187</v>
      </c>
      <c r="M338" s="947" t="s">
        <v>234</v>
      </c>
      <c r="N338" s="956" t="s">
        <v>318</v>
      </c>
      <c r="O338" s="956" t="s">
        <v>319</v>
      </c>
      <c r="P338" s="957" t="s">
        <v>301</v>
      </c>
      <c r="Q338" s="936"/>
      <c r="R338" s="446"/>
      <c r="S338" s="447"/>
      <c r="T338" s="448" t="s">
        <v>230</v>
      </c>
      <c r="U338" s="448" t="s">
        <v>231</v>
      </c>
      <c r="V338" s="448" t="s">
        <v>232</v>
      </c>
      <c r="W338" s="448" t="s">
        <v>232</v>
      </c>
      <c r="X338" s="449" t="s">
        <v>190</v>
      </c>
      <c r="Y338" s="449" t="s">
        <v>184</v>
      </c>
      <c r="Z338" s="448" t="s">
        <v>233</v>
      </c>
      <c r="AA338" s="448" t="s">
        <v>187</v>
      </c>
      <c r="AB338" s="448" t="s">
        <v>192</v>
      </c>
      <c r="AC338" s="440" t="s">
        <v>234</v>
      </c>
      <c r="AD338" s="450" t="s">
        <v>318</v>
      </c>
      <c r="AE338" s="450" t="s">
        <v>319</v>
      </c>
      <c r="AF338" s="450" t="s">
        <v>301</v>
      </c>
    </row>
    <row r="339" spans="1:32">
      <c r="A339" s="936"/>
      <c r="B339" s="958" t="s">
        <v>174</v>
      </c>
      <c r="C339" s="959">
        <v>159062</v>
      </c>
      <c r="D339" s="960">
        <v>49157</v>
      </c>
      <c r="E339" s="960">
        <v>44370</v>
      </c>
      <c r="F339" s="960">
        <v>44683</v>
      </c>
      <c r="G339" s="960">
        <v>47132</v>
      </c>
      <c r="H339" s="961" t="s">
        <v>131</v>
      </c>
      <c r="I339" s="960">
        <v>18587</v>
      </c>
      <c r="J339" s="960">
        <v>7831</v>
      </c>
      <c r="K339" s="960">
        <v>22456</v>
      </c>
      <c r="L339" s="960">
        <v>43068</v>
      </c>
      <c r="M339" s="962">
        <v>18478</v>
      </c>
      <c r="N339" s="963">
        <v>17284</v>
      </c>
      <c r="O339" s="963">
        <v>6165</v>
      </c>
      <c r="P339" s="963">
        <v>5333</v>
      </c>
      <c r="Q339" s="936"/>
      <c r="R339" s="451" t="s">
        <v>190</v>
      </c>
      <c r="S339" s="457">
        <v>0.33487570884309265</v>
      </c>
      <c r="T339" s="458">
        <v>0.69906625709461523</v>
      </c>
      <c r="U339" s="458">
        <v>0.70921794004958305</v>
      </c>
      <c r="V339" s="458">
        <v>0.70856925452632991</v>
      </c>
      <c r="W339" s="458">
        <v>0.70283459220911482</v>
      </c>
      <c r="X339" s="454" t="s">
        <v>131</v>
      </c>
      <c r="Y339" s="458">
        <v>0.80916769785333831</v>
      </c>
      <c r="Z339" s="458">
        <v>0.85966032435193462</v>
      </c>
      <c r="AA339" s="458">
        <v>0.71120089161326272</v>
      </c>
      <c r="AB339" s="458">
        <v>0.80276986106163162</v>
      </c>
      <c r="AC339" s="459">
        <v>0.82498105855612081</v>
      </c>
      <c r="AD339" s="460">
        <v>0.82168479518629944</v>
      </c>
      <c r="AE339" s="460">
        <v>0.89115977291159776</v>
      </c>
      <c r="AF339" s="460">
        <v>0.89855615975998504</v>
      </c>
    </row>
    <row r="340" spans="1:32">
      <c r="A340" s="936"/>
      <c r="B340" s="964"/>
      <c r="C340" s="965"/>
      <c r="D340" s="966">
        <v>0.30904301467352352</v>
      </c>
      <c r="E340" s="966">
        <v>0.27894783166312509</v>
      </c>
      <c r="F340" s="966">
        <v>0.28091561780940766</v>
      </c>
      <c r="G340" s="966">
        <v>0.29631212986131195</v>
      </c>
      <c r="H340" s="966"/>
      <c r="I340" s="966">
        <v>0.11685380543435893</v>
      </c>
      <c r="J340" s="966">
        <v>4.9232374797248873E-2</v>
      </c>
      <c r="K340" s="966">
        <v>0.1411776539965548</v>
      </c>
      <c r="L340" s="966">
        <v>0.27076234424312534</v>
      </c>
      <c r="M340" s="967">
        <v>0.11616853805434359</v>
      </c>
      <c r="N340" s="968">
        <v>0.10866203115766179</v>
      </c>
      <c r="O340" s="968">
        <v>3.8758471539399729E-2</v>
      </c>
      <c r="P340" s="968">
        <v>3.3527806767172548E-2</v>
      </c>
      <c r="Q340" s="936"/>
      <c r="R340" s="461"/>
      <c r="S340" s="462"/>
      <c r="T340" s="463"/>
      <c r="U340" s="463"/>
      <c r="V340" s="463"/>
      <c r="W340" s="463"/>
      <c r="X340" s="463"/>
      <c r="Y340" s="463"/>
      <c r="Z340" s="463"/>
      <c r="AA340" s="463"/>
      <c r="AB340" s="463"/>
      <c r="AC340" s="464"/>
      <c r="AD340" s="465"/>
      <c r="AE340" s="465"/>
      <c r="AF340" s="465"/>
    </row>
    <row r="341" spans="1:32">
      <c r="A341" s="936"/>
      <c r="B341" s="958" t="s">
        <v>184</v>
      </c>
      <c r="C341" s="963">
        <v>334973</v>
      </c>
      <c r="D341" s="960">
        <v>74277</v>
      </c>
      <c r="E341" s="960">
        <v>66889</v>
      </c>
      <c r="F341" s="960">
        <v>69909</v>
      </c>
      <c r="G341" s="960">
        <v>72699</v>
      </c>
      <c r="H341" s="960">
        <v>28410</v>
      </c>
      <c r="I341" s="969" t="s">
        <v>131</v>
      </c>
      <c r="J341" s="960">
        <v>17474</v>
      </c>
      <c r="K341" s="960">
        <v>34067</v>
      </c>
      <c r="L341" s="960">
        <v>64897</v>
      </c>
      <c r="M341" s="962">
        <v>16285</v>
      </c>
      <c r="N341" s="963">
        <v>26418</v>
      </c>
      <c r="O341" s="963">
        <v>8856</v>
      </c>
      <c r="P341" s="963">
        <v>7242</v>
      </c>
      <c r="Q341" s="936"/>
      <c r="R341" s="451" t="s">
        <v>184</v>
      </c>
      <c r="S341" s="460">
        <v>0.10133055499995522</v>
      </c>
      <c r="T341" s="458">
        <v>0.35794391265129177</v>
      </c>
      <c r="U341" s="458">
        <v>0.35149277160669168</v>
      </c>
      <c r="V341" s="458">
        <v>0.35026963624139951</v>
      </c>
      <c r="W341" s="458">
        <v>0.34785898017854439</v>
      </c>
      <c r="X341" s="458">
        <v>0.53632523759239703</v>
      </c>
      <c r="Y341" s="466" t="s">
        <v>131</v>
      </c>
      <c r="Z341" s="458">
        <v>0.50755408034794547</v>
      </c>
      <c r="AA341" s="458">
        <v>0.35006240658273879</v>
      </c>
      <c r="AB341" s="458">
        <v>0.4704846332227669</v>
      </c>
      <c r="AC341" s="459">
        <v>0.5895609456555112</v>
      </c>
      <c r="AD341" s="460">
        <v>0.54674842910137023</v>
      </c>
      <c r="AE341" s="460">
        <v>0.68552393857271909</v>
      </c>
      <c r="AF341" s="460">
        <v>0.70284451808892567</v>
      </c>
    </row>
    <row r="342" spans="1:32">
      <c r="A342" s="936"/>
      <c r="B342" s="964"/>
      <c r="C342" s="965"/>
      <c r="D342" s="966">
        <v>0.2217402596627191</v>
      </c>
      <c r="E342" s="966">
        <v>0.19968475071125136</v>
      </c>
      <c r="F342" s="966">
        <v>0.20870040271902512</v>
      </c>
      <c r="G342" s="966">
        <v>0.21702943222289559</v>
      </c>
      <c r="H342" s="966">
        <v>8.4812805808229322E-2</v>
      </c>
      <c r="I342" s="966"/>
      <c r="J342" s="966">
        <v>5.2165398405244603E-2</v>
      </c>
      <c r="K342" s="966">
        <v>0.10170073408901613</v>
      </c>
      <c r="L342" s="966">
        <v>0.1937380027644019</v>
      </c>
      <c r="M342" s="967">
        <v>4.8615858591587978E-2</v>
      </c>
      <c r="N342" s="968">
        <v>7.8866057861379874E-2</v>
      </c>
      <c r="O342" s="968">
        <v>2.6437951715511398E-2</v>
      </c>
      <c r="P342" s="968">
        <v>2.1619652927250852E-2</v>
      </c>
      <c r="Q342" s="936"/>
      <c r="R342" s="461"/>
      <c r="S342" s="462"/>
      <c r="T342" s="463"/>
      <c r="U342" s="463"/>
      <c r="V342" s="463"/>
      <c r="W342" s="463"/>
      <c r="X342" s="463"/>
      <c r="Y342" s="463"/>
      <c r="Z342" s="463"/>
      <c r="AA342" s="463"/>
      <c r="AB342" s="463"/>
      <c r="AC342" s="464"/>
      <c r="AD342" s="465"/>
      <c r="AE342" s="465"/>
      <c r="AF342" s="465"/>
    </row>
    <row r="343" spans="1:32">
      <c r="A343" s="936"/>
      <c r="B343" s="970" t="s">
        <v>298</v>
      </c>
      <c r="C343" s="963">
        <v>133415</v>
      </c>
      <c r="D343" s="960">
        <v>21105</v>
      </c>
      <c r="E343" s="960">
        <v>20027</v>
      </c>
      <c r="F343" s="960">
        <v>20027</v>
      </c>
      <c r="G343" s="960">
        <v>20914</v>
      </c>
      <c r="H343" s="960">
        <v>6279</v>
      </c>
      <c r="I343" s="960">
        <v>6055</v>
      </c>
      <c r="J343" s="961" t="s">
        <v>131</v>
      </c>
      <c r="K343" s="960">
        <v>7944</v>
      </c>
      <c r="L343" s="960">
        <v>18976</v>
      </c>
      <c r="M343" s="962">
        <v>2969</v>
      </c>
      <c r="N343" s="963">
        <v>2975</v>
      </c>
      <c r="O343" s="963">
        <v>2975</v>
      </c>
      <c r="P343" s="963">
        <v>2164</v>
      </c>
      <c r="Q343" s="936"/>
      <c r="R343" s="467" t="s">
        <v>233</v>
      </c>
      <c r="S343" s="460">
        <v>6.6401828879811109E-2</v>
      </c>
      <c r="T343" s="458">
        <v>0.28903103529969204</v>
      </c>
      <c r="U343" s="458">
        <v>0.28646327457931792</v>
      </c>
      <c r="V343" s="458">
        <v>0.28646327457931792</v>
      </c>
      <c r="W343" s="458">
        <v>0.28583723821363682</v>
      </c>
      <c r="X343" s="458">
        <v>0.46854594680681638</v>
      </c>
      <c r="Y343" s="458">
        <v>0.44393063583815029</v>
      </c>
      <c r="Z343" s="454" t="s">
        <v>131</v>
      </c>
      <c r="AA343" s="458">
        <v>0.27835160202360876</v>
      </c>
      <c r="AB343" s="458">
        <v>0.37764350453172207</v>
      </c>
      <c r="AC343" s="459">
        <v>0.46143482654092288</v>
      </c>
      <c r="AD343" s="460">
        <v>0.55361344537815127</v>
      </c>
      <c r="AE343" s="460">
        <v>0.55361344537815127</v>
      </c>
      <c r="AF343" s="460">
        <v>0.56654343807763397</v>
      </c>
    </row>
    <row r="344" spans="1:32">
      <c r="A344" s="936"/>
      <c r="B344" s="964"/>
      <c r="C344" s="965"/>
      <c r="D344" s="966">
        <v>0.15819060825244538</v>
      </c>
      <c r="E344" s="966">
        <v>0.15011055728366376</v>
      </c>
      <c r="F344" s="966">
        <v>0.15011055728366376</v>
      </c>
      <c r="G344" s="966">
        <v>0.15675898512161301</v>
      </c>
      <c r="H344" s="966">
        <v>4.7063673499981258E-2</v>
      </c>
      <c r="I344" s="966">
        <v>4.5384701870104564E-2</v>
      </c>
      <c r="J344" s="971"/>
      <c r="K344" s="966">
        <v>5.9543529588127274E-2</v>
      </c>
      <c r="L344" s="966">
        <v>0.14223288235955478</v>
      </c>
      <c r="M344" s="967">
        <v>2.225386950492823E-2</v>
      </c>
      <c r="N344" s="968">
        <v>2.2298841959299927E-2</v>
      </c>
      <c r="O344" s="968">
        <v>2.2298841959299927E-2</v>
      </c>
      <c r="P344" s="968">
        <v>1.6220065210058841E-2</v>
      </c>
      <c r="Q344" s="936"/>
      <c r="R344" s="461"/>
      <c r="S344" s="462"/>
      <c r="T344" s="463"/>
      <c r="U344" s="463"/>
      <c r="V344" s="463"/>
      <c r="W344" s="463"/>
      <c r="X344" s="463"/>
      <c r="Y344" s="463"/>
      <c r="Z344" s="468"/>
      <c r="AA344" s="463"/>
      <c r="AB344" s="463"/>
      <c r="AC344" s="464"/>
      <c r="AD344" s="465"/>
      <c r="AE344" s="465"/>
      <c r="AF344" s="465"/>
    </row>
    <row r="345" spans="1:32">
      <c r="A345" s="936"/>
      <c r="B345" s="970" t="s">
        <v>186</v>
      </c>
      <c r="C345" s="963">
        <v>290185</v>
      </c>
      <c r="D345" s="960">
        <v>7772</v>
      </c>
      <c r="E345" s="960">
        <v>7555</v>
      </c>
      <c r="F345" s="960">
        <v>7595</v>
      </c>
      <c r="G345" s="960">
        <v>7595</v>
      </c>
      <c r="H345" s="960">
        <v>2538</v>
      </c>
      <c r="I345" s="960">
        <v>1374</v>
      </c>
      <c r="J345" s="960">
        <v>599</v>
      </c>
      <c r="K345" s="972" t="s">
        <v>131</v>
      </c>
      <c r="L345" s="960">
        <v>6719</v>
      </c>
      <c r="M345" s="973">
        <v>804</v>
      </c>
      <c r="N345" s="963">
        <v>729</v>
      </c>
      <c r="O345" s="963">
        <v>333</v>
      </c>
      <c r="P345" s="963">
        <v>333</v>
      </c>
      <c r="Q345" s="936"/>
      <c r="R345" s="467" t="s">
        <v>192</v>
      </c>
      <c r="S345" s="460">
        <v>2.3505694643072523E-2</v>
      </c>
      <c r="T345" s="458">
        <v>0.39500772002058671</v>
      </c>
      <c r="U345" s="458">
        <v>0.39470549305095964</v>
      </c>
      <c r="V345" s="458">
        <v>0.39512837393021727</v>
      </c>
      <c r="W345" s="458">
        <v>0.39512837393021727</v>
      </c>
      <c r="X345" s="458">
        <v>0.76083530338849492</v>
      </c>
      <c r="Y345" s="458">
        <v>0.611353711790393</v>
      </c>
      <c r="Z345" s="458">
        <v>0.74290484140233726</v>
      </c>
      <c r="AA345" s="458">
        <v>0.37401399017710968</v>
      </c>
      <c r="AB345" s="469" t="s">
        <v>131</v>
      </c>
      <c r="AC345" s="459">
        <v>0.72014925373134331</v>
      </c>
      <c r="AD345" s="460">
        <v>0.79972565157750342</v>
      </c>
      <c r="AE345" s="460">
        <v>0.82282282282282282</v>
      </c>
      <c r="AF345" s="460">
        <v>0.82282282282282282</v>
      </c>
    </row>
    <row r="346" spans="1:32" ht="13.2" customHeight="1">
      <c r="A346" s="936"/>
      <c r="B346" s="974"/>
      <c r="C346" s="975"/>
      <c r="D346" s="976">
        <v>2.6782914347743682E-2</v>
      </c>
      <c r="E346" s="976">
        <v>2.6035115529748264E-2</v>
      </c>
      <c r="F346" s="976">
        <v>2.6172958629839586E-2</v>
      </c>
      <c r="G346" s="976">
        <v>2.6172958629839586E-2</v>
      </c>
      <c r="H346" s="976">
        <v>8.746144700794321E-3</v>
      </c>
      <c r="I346" s="976">
        <v>4.7349104881368783E-3</v>
      </c>
      <c r="J346" s="976">
        <v>2.0642004238675326E-3</v>
      </c>
      <c r="K346" s="976"/>
      <c r="L346" s="976">
        <v>2.3154194737839653E-2</v>
      </c>
      <c r="M346" s="977">
        <v>2.7706463118355533E-3</v>
      </c>
      <c r="N346" s="978">
        <v>2.5121904991643263E-3</v>
      </c>
      <c r="O346" s="978">
        <v>1.1475438082602478E-3</v>
      </c>
      <c r="P346" s="978">
        <v>1.1475438082602478E-3</v>
      </c>
      <c r="Q346" s="936"/>
      <c r="R346" s="473"/>
      <c r="S346" s="478"/>
      <c r="T346" s="475"/>
      <c r="U346" s="475"/>
      <c r="V346" s="475"/>
      <c r="W346" s="475"/>
      <c r="X346" s="475"/>
      <c r="Y346" s="475"/>
      <c r="Z346" s="475"/>
      <c r="AA346" s="475"/>
      <c r="AB346" s="475"/>
      <c r="AC346" s="476"/>
      <c r="AD346" s="477"/>
      <c r="AE346" s="477"/>
      <c r="AF346" s="477"/>
    </row>
    <row r="347" spans="1:32">
      <c r="A347" s="936"/>
      <c r="B347" s="970" t="s">
        <v>187</v>
      </c>
      <c r="C347" s="963">
        <v>319650</v>
      </c>
      <c r="D347" s="960">
        <v>77230</v>
      </c>
      <c r="E347" s="960">
        <v>61598</v>
      </c>
      <c r="F347" s="960">
        <v>62792</v>
      </c>
      <c r="G347" s="960">
        <v>67029</v>
      </c>
      <c r="H347" s="960">
        <v>57491</v>
      </c>
      <c r="I347" s="960">
        <v>31332</v>
      </c>
      <c r="J347" s="960">
        <v>16257</v>
      </c>
      <c r="K347" s="960">
        <v>31749</v>
      </c>
      <c r="L347" s="972" t="s">
        <v>131</v>
      </c>
      <c r="M347" s="962">
        <v>45276</v>
      </c>
      <c r="N347" s="963">
        <v>27225</v>
      </c>
      <c r="O347" s="963">
        <v>11880</v>
      </c>
      <c r="P347" s="963">
        <v>9318</v>
      </c>
      <c r="Q347" s="936"/>
      <c r="R347" s="467" t="s">
        <v>235</v>
      </c>
      <c r="S347" s="460">
        <v>0.25290473955889253</v>
      </c>
      <c r="T347" s="458">
        <v>0.72641460572316452</v>
      </c>
      <c r="U347" s="458">
        <v>0.77387252832884179</v>
      </c>
      <c r="V347" s="458">
        <v>0.77040068798573069</v>
      </c>
      <c r="W347" s="458">
        <v>0.74379746080054898</v>
      </c>
      <c r="X347" s="458">
        <v>0.79565497208258684</v>
      </c>
      <c r="Y347" s="458">
        <v>0.80843865696412609</v>
      </c>
      <c r="Z347" s="458">
        <v>0.85538537245494251</v>
      </c>
      <c r="AA347" s="469" t="s">
        <v>131</v>
      </c>
      <c r="AB347" s="458">
        <v>0.7475511039717786</v>
      </c>
      <c r="AC347" s="459">
        <v>0.78100980652001062</v>
      </c>
      <c r="AD347" s="460">
        <v>0.85965105601469238</v>
      </c>
      <c r="AE347" s="460">
        <v>0.90454545454545454</v>
      </c>
      <c r="AF347" s="460">
        <v>0.90974458038205619</v>
      </c>
    </row>
    <row r="348" spans="1:32">
      <c r="A348" s="936"/>
      <c r="B348" s="964"/>
      <c r="C348" s="979"/>
      <c r="D348" s="966">
        <v>0.2416080087595808</v>
      </c>
      <c r="E348" s="966">
        <v>0.19270452056937276</v>
      </c>
      <c r="F348" s="966">
        <v>0.19643985609260128</v>
      </c>
      <c r="G348" s="966">
        <v>0.20969497888315344</v>
      </c>
      <c r="H348" s="966">
        <v>0.17985609260128266</v>
      </c>
      <c r="I348" s="966">
        <v>9.8019709056780854E-2</v>
      </c>
      <c r="J348" s="966">
        <v>5.0858751759737211E-2</v>
      </c>
      <c r="K348" s="966">
        <v>9.9324260910370721E-2</v>
      </c>
      <c r="L348" s="980"/>
      <c r="M348" s="967">
        <v>0.14164242139840449</v>
      </c>
      <c r="N348" s="968">
        <v>8.5171281088690751E-2</v>
      </c>
      <c r="O348" s="968">
        <v>3.7165649929610509E-2</v>
      </c>
      <c r="P348" s="968">
        <v>2.9150633505396529E-2</v>
      </c>
      <c r="Q348" s="936"/>
      <c r="R348" s="461"/>
      <c r="S348" s="470"/>
      <c r="T348" s="463"/>
      <c r="U348" s="463"/>
      <c r="V348" s="463"/>
      <c r="W348" s="463"/>
      <c r="X348" s="463"/>
      <c r="Y348" s="463"/>
      <c r="Z348" s="463"/>
      <c r="AA348" s="471"/>
      <c r="AB348" s="463"/>
      <c r="AC348" s="464"/>
      <c r="AD348" s="465"/>
      <c r="AE348" s="465"/>
      <c r="AF348" s="465"/>
    </row>
    <row r="349" spans="1:32">
      <c r="A349" s="936"/>
      <c r="B349" s="981" t="s">
        <v>302</v>
      </c>
      <c r="C349" s="982">
        <v>1237285</v>
      </c>
      <c r="D349" s="983">
        <v>229541</v>
      </c>
      <c r="E349" s="983">
        <v>200439</v>
      </c>
      <c r="F349" s="983">
        <v>205006</v>
      </c>
      <c r="G349" s="983">
        <v>215369</v>
      </c>
      <c r="H349" s="983">
        <v>94718</v>
      </c>
      <c r="I349" s="983">
        <v>57348</v>
      </c>
      <c r="J349" s="983">
        <v>42161</v>
      </c>
      <c r="K349" s="983">
        <v>96216</v>
      </c>
      <c r="L349" s="983">
        <v>133660</v>
      </c>
      <c r="M349" s="984">
        <v>83812</v>
      </c>
      <c r="N349" s="982">
        <v>74631</v>
      </c>
      <c r="O349" s="982">
        <v>30209</v>
      </c>
      <c r="P349" s="982">
        <v>24390</v>
      </c>
      <c r="Q349" s="936"/>
      <c r="R349" s="479" t="s">
        <v>236</v>
      </c>
      <c r="S349" s="484">
        <v>0.14849448591068348</v>
      </c>
      <c r="T349" s="485">
        <v>0.5498886909092493</v>
      </c>
      <c r="U349" s="485">
        <v>0.55561542414400389</v>
      </c>
      <c r="V349" s="485">
        <v>0.55247651288254973</v>
      </c>
      <c r="W349" s="485">
        <v>0.5444144700490785</v>
      </c>
      <c r="X349" s="485">
        <v>0.69525327815198801</v>
      </c>
      <c r="Y349" s="485">
        <v>0.76546697356490201</v>
      </c>
      <c r="Z349" s="485">
        <v>0.71041958207822398</v>
      </c>
      <c r="AA349" s="485">
        <v>0.45745174322908871</v>
      </c>
      <c r="AB349" s="485">
        <v>0.63179720628585678</v>
      </c>
      <c r="AC349" s="486">
        <v>0.74160024817448578</v>
      </c>
      <c r="AD349" s="484">
        <v>0.72731170693143599</v>
      </c>
      <c r="AE349" s="484">
        <v>0.80214505610910658</v>
      </c>
      <c r="AF349" s="484">
        <v>0.81422714227142268</v>
      </c>
    </row>
    <row r="350" spans="1:32">
      <c r="A350" s="936"/>
      <c r="B350" s="985" t="s">
        <v>237</v>
      </c>
      <c r="C350" s="986"/>
      <c r="D350" s="987">
        <v>0.18551990850935718</v>
      </c>
      <c r="E350" s="987">
        <v>0.16199905438116521</v>
      </c>
      <c r="F350" s="987">
        <v>0.16569020072174157</v>
      </c>
      <c r="G350" s="987">
        <v>0.17406579729003424</v>
      </c>
      <c r="H350" s="987">
        <v>7.6553098114015769E-2</v>
      </c>
      <c r="I350" s="987">
        <v>4.6349870886659095E-2</v>
      </c>
      <c r="J350" s="987">
        <v>3.4075415122627364E-2</v>
      </c>
      <c r="K350" s="987">
        <v>7.7763813511034244E-2</v>
      </c>
      <c r="L350" s="987">
        <v>0.10802684910913815</v>
      </c>
      <c r="M350" s="988">
        <v>6.773863741983456E-2</v>
      </c>
      <c r="N350" s="989">
        <v>6.0318358341045111E-2</v>
      </c>
      <c r="O350" s="989">
        <v>2.4415555025721642E-2</v>
      </c>
      <c r="P350" s="989">
        <v>1.9712515709800087E-2</v>
      </c>
      <c r="Q350" s="936"/>
      <c r="R350" s="487" t="s">
        <v>237</v>
      </c>
      <c r="S350" s="488"/>
      <c r="T350" s="489"/>
      <c r="U350" s="489"/>
      <c r="V350" s="489"/>
      <c r="W350" s="489"/>
      <c r="X350" s="489"/>
      <c r="Y350" s="489"/>
      <c r="Z350" s="489"/>
      <c r="AA350" s="489"/>
      <c r="AB350" s="489"/>
      <c r="AC350" s="490"/>
      <c r="AD350" s="491"/>
      <c r="AE350" s="491"/>
      <c r="AF350" s="491"/>
    </row>
    <row r="351" spans="1:32">
      <c r="A351" s="936"/>
      <c r="B351" s="970" t="s">
        <v>58</v>
      </c>
      <c r="C351" s="963">
        <v>116929</v>
      </c>
      <c r="D351" s="960">
        <v>15129</v>
      </c>
      <c r="E351" s="960">
        <v>15072</v>
      </c>
      <c r="F351" s="960">
        <v>15129</v>
      </c>
      <c r="G351" s="960">
        <v>15319</v>
      </c>
      <c r="H351" s="960">
        <v>4041</v>
      </c>
      <c r="I351" s="960">
        <v>2401</v>
      </c>
      <c r="J351" s="960">
        <v>882</v>
      </c>
      <c r="K351" s="960">
        <v>1620</v>
      </c>
      <c r="L351" s="960">
        <v>13858</v>
      </c>
      <c r="M351" s="972" t="s">
        <v>131</v>
      </c>
      <c r="N351" s="963">
        <v>1229</v>
      </c>
      <c r="O351" s="963">
        <v>477</v>
      </c>
      <c r="P351" s="963">
        <v>314</v>
      </c>
      <c r="Q351" s="936"/>
      <c r="R351" s="467" t="s">
        <v>58</v>
      </c>
      <c r="S351" s="460">
        <v>6.5381556329054388E-2</v>
      </c>
      <c r="T351" s="458">
        <v>0.26961464736598584</v>
      </c>
      <c r="U351" s="458">
        <v>0.26977176220806792</v>
      </c>
      <c r="V351" s="458">
        <v>0.26961464736598584</v>
      </c>
      <c r="W351" s="458">
        <v>0.27292904236568966</v>
      </c>
      <c r="X351" s="458">
        <v>0.66815144766146994</v>
      </c>
      <c r="Y351" s="458">
        <v>0.43773427738442316</v>
      </c>
      <c r="Z351" s="458">
        <v>0.62131519274376412</v>
      </c>
      <c r="AA351" s="458">
        <v>0.25616972146052819</v>
      </c>
      <c r="AB351" s="458">
        <v>0.87283950617283945</v>
      </c>
      <c r="AC351" s="469" t="s">
        <v>131</v>
      </c>
      <c r="AD351" s="460">
        <v>0.70463791700569567</v>
      </c>
      <c r="AE351" s="460">
        <v>0.82180293501048218</v>
      </c>
      <c r="AF351" s="460">
        <v>0.97770700636942676</v>
      </c>
    </row>
    <row r="352" spans="1:32">
      <c r="A352" s="936"/>
      <c r="B352" s="990"/>
      <c r="C352" s="991"/>
      <c r="D352" s="992">
        <v>0.12938620872495274</v>
      </c>
      <c r="E352" s="992">
        <v>0.12889873341942545</v>
      </c>
      <c r="F352" s="992">
        <v>0.12938620872495274</v>
      </c>
      <c r="G352" s="992">
        <v>0.1310111264100437</v>
      </c>
      <c r="H352" s="992">
        <v>3.4559433502381789E-2</v>
      </c>
      <c r="I352" s="992">
        <v>2.053382822054409E-2</v>
      </c>
      <c r="J352" s="992">
        <v>7.5430389381590541E-3</v>
      </c>
      <c r="K352" s="992">
        <v>1.3854561314986018E-2</v>
      </c>
      <c r="L352" s="992">
        <v>0.11851636463152854</v>
      </c>
      <c r="M352" s="993"/>
      <c r="N352" s="994">
        <v>1.0510651763035688E-2</v>
      </c>
      <c r="O352" s="994">
        <v>4.0793986094125496E-3</v>
      </c>
      <c r="P352" s="994">
        <v>2.6853902795713636E-3</v>
      </c>
      <c r="Q352" s="936"/>
      <c r="R352" s="492"/>
      <c r="S352" s="447"/>
      <c r="T352" s="493"/>
      <c r="U352" s="493"/>
      <c r="V352" s="493"/>
      <c r="W352" s="493"/>
      <c r="X352" s="493"/>
      <c r="Y352" s="493"/>
      <c r="Z352" s="493"/>
      <c r="AA352" s="493"/>
      <c r="AB352" s="493"/>
      <c r="AC352" s="494"/>
      <c r="AD352" s="495"/>
      <c r="AE352" s="495"/>
      <c r="AF352" s="495"/>
    </row>
    <row r="353" spans="1:32">
      <c r="A353" s="936"/>
      <c r="B353" s="981" t="s">
        <v>238</v>
      </c>
      <c r="C353" s="995">
        <v>1354214</v>
      </c>
      <c r="D353" s="996">
        <v>244670</v>
      </c>
      <c r="E353" s="997">
        <v>215511</v>
      </c>
      <c r="F353" s="997">
        <v>220135</v>
      </c>
      <c r="G353" s="997">
        <v>230688</v>
      </c>
      <c r="H353" s="997">
        <v>98759</v>
      </c>
      <c r="I353" s="997">
        <v>59749</v>
      </c>
      <c r="J353" s="997">
        <v>43043</v>
      </c>
      <c r="K353" s="997">
        <v>97836</v>
      </c>
      <c r="L353" s="997">
        <v>147518</v>
      </c>
      <c r="M353" s="998">
        <v>83812</v>
      </c>
      <c r="N353" s="999">
        <v>75860</v>
      </c>
      <c r="O353" s="999">
        <v>30686</v>
      </c>
      <c r="P353" s="999">
        <v>24704</v>
      </c>
      <c r="Q353" s="936"/>
      <c r="R353" s="479" t="s">
        <v>238</v>
      </c>
      <c r="S353" s="501">
        <v>0.14131813731064663</v>
      </c>
      <c r="T353" s="502">
        <v>0.53255813953488373</v>
      </c>
      <c r="U353" s="503">
        <v>0.53562463168933372</v>
      </c>
      <c r="V353" s="503">
        <v>0.53303654575601334</v>
      </c>
      <c r="W353" s="503">
        <v>0.52638628797336662</v>
      </c>
      <c r="X353" s="503">
        <v>0.69414433114956609</v>
      </c>
      <c r="Y353" s="503">
        <v>0.75229710957505569</v>
      </c>
      <c r="Z353" s="503">
        <v>0.70859373184954577</v>
      </c>
      <c r="AA353" s="503">
        <v>0.43854309304627231</v>
      </c>
      <c r="AB353" s="503">
        <v>0.63578846232470665</v>
      </c>
      <c r="AC353" s="504">
        <v>0.74160024817448578</v>
      </c>
      <c r="AD353" s="505">
        <v>0.7269443712101239</v>
      </c>
      <c r="AE353" s="505">
        <v>0.80245062895131325</v>
      </c>
      <c r="AF353" s="505">
        <v>0.81630505181347146</v>
      </c>
    </row>
    <row r="354" spans="1:32" ht="13.8" thickBot="1">
      <c r="A354" s="936"/>
      <c r="B354" s="1000"/>
      <c r="C354" s="1001"/>
      <c r="D354" s="1002">
        <v>0.18067306939671279</v>
      </c>
      <c r="E354" s="1002">
        <v>0.15914102202458399</v>
      </c>
      <c r="F354" s="1002">
        <v>0.16255554882758561</v>
      </c>
      <c r="G354" s="1002">
        <v>0.17034826105770579</v>
      </c>
      <c r="H354" s="1002">
        <v>7.292717399170294E-2</v>
      </c>
      <c r="I354" s="1002">
        <v>4.4120796270013453E-2</v>
      </c>
      <c r="J354" s="1002">
        <v>3.1784489009861069E-2</v>
      </c>
      <c r="K354" s="1002">
        <v>7.2245597815411747E-2</v>
      </c>
      <c r="L354" s="1002">
        <v>0.10893256161876927</v>
      </c>
      <c r="M354" s="1003">
        <v>6.1889775175858468E-2</v>
      </c>
      <c r="N354" s="1004">
        <v>5.6017734272426664E-2</v>
      </c>
      <c r="O354" s="1004">
        <v>2.2659638727704778E-2</v>
      </c>
      <c r="P354" s="1004">
        <v>1.8242316207039654E-2</v>
      </c>
      <c r="Q354" s="936"/>
      <c r="R354" s="506"/>
      <c r="S354" s="507"/>
      <c r="T354" s="508"/>
      <c r="U354" s="508"/>
      <c r="V354" s="508"/>
      <c r="W354" s="508"/>
      <c r="X354" s="508"/>
      <c r="Y354" s="508"/>
      <c r="Z354" s="508"/>
      <c r="AA354" s="508"/>
      <c r="AB354" s="508"/>
      <c r="AC354" s="509"/>
      <c r="AD354" s="510"/>
      <c r="AE354" s="510"/>
      <c r="AF354" s="510"/>
    </row>
    <row r="355" spans="1:32" ht="8.4" customHeight="1">
      <c r="A355" s="936"/>
      <c r="B355" s="936"/>
      <c r="C355" s="936"/>
      <c r="D355" s="936"/>
      <c r="E355" s="936"/>
      <c r="F355" s="936"/>
      <c r="G355" s="936"/>
      <c r="H355" s="936"/>
      <c r="I355" s="936"/>
      <c r="J355" s="936"/>
      <c r="K355" s="938"/>
      <c r="L355" s="936"/>
      <c r="M355" s="938"/>
      <c r="N355" s="938"/>
      <c r="O355" s="938"/>
      <c r="P355" s="938"/>
      <c r="Q355" s="936"/>
      <c r="R355" s="427"/>
      <c r="S355" s="427"/>
      <c r="T355" s="427"/>
      <c r="U355" s="427"/>
      <c r="V355" s="427"/>
      <c r="W355" s="427"/>
      <c r="X355" s="427"/>
      <c r="Y355" s="427"/>
      <c r="Z355" s="427"/>
      <c r="AA355" s="427"/>
      <c r="AB355" s="433"/>
      <c r="AC355" s="433"/>
      <c r="AD355" s="433"/>
      <c r="AE355" s="433"/>
      <c r="AF355" s="433"/>
    </row>
    <row r="356" spans="1:32" ht="15">
      <c r="A356" s="936"/>
      <c r="B356" s="940" t="s">
        <v>239</v>
      </c>
      <c r="C356" s="936"/>
      <c r="D356" s="936"/>
      <c r="E356" s="936"/>
      <c r="F356" s="936"/>
      <c r="G356" s="936"/>
      <c r="H356" s="936"/>
      <c r="I356" s="936"/>
      <c r="J356" s="936"/>
      <c r="K356" s="938"/>
      <c r="L356" s="936"/>
      <c r="M356" s="938"/>
      <c r="N356" s="938"/>
      <c r="O356" s="938"/>
      <c r="P356" s="938"/>
      <c r="Q356" s="936"/>
      <c r="R356" s="431"/>
      <c r="S356" s="427"/>
      <c r="T356" s="427"/>
      <c r="U356" s="427"/>
      <c r="V356" s="427"/>
      <c r="W356" s="427"/>
      <c r="X356" s="427"/>
      <c r="Y356" s="427"/>
      <c r="Z356" s="427"/>
      <c r="AA356" s="427"/>
      <c r="AB356" s="433"/>
      <c r="AC356" s="433"/>
      <c r="AD356" s="433"/>
      <c r="AE356" s="433"/>
      <c r="AF356" s="433"/>
    </row>
    <row r="357" spans="1:32">
      <c r="A357" s="936"/>
      <c r="B357" s="936"/>
      <c r="C357" s="936"/>
      <c r="D357" s="936"/>
      <c r="E357" s="936"/>
      <c r="F357" s="936"/>
      <c r="G357" s="936"/>
      <c r="H357" s="936"/>
      <c r="I357" s="936"/>
      <c r="J357" s="936"/>
      <c r="K357" s="936"/>
      <c r="L357" s="936"/>
      <c r="M357" s="936"/>
      <c r="N357" s="936"/>
      <c r="O357" s="936"/>
      <c r="P357" s="936"/>
      <c r="Q357" s="936"/>
    </row>
  </sheetData>
  <phoneticPr fontId="0" type="noConversion"/>
  <pageMargins left="0.75" right="0.47" top="1" bottom="1" header="0.5" footer="0.5"/>
  <pageSetup paperSize="9" scale="49" pageOrder="overThenDown" orientation="landscape" verticalDpi="300" r:id="rId1"/>
  <headerFooter alignWithMargins="0">
    <oddFooter>&amp;L&amp;7 IP5-SR Annex&amp;R&amp;7EPO - May - 2012</oddFooter>
  </headerFooter>
  <rowBreaks count="12" manualBreakCount="12">
    <brk id="33" max="16383" man="1"/>
    <brk id="60" max="16383" man="1"/>
    <brk id="87" max="16383" man="1"/>
    <brk id="114" max="16383" man="1"/>
    <brk id="141" max="16383" man="1"/>
    <brk id="168" max="16383" man="1"/>
    <brk id="195" max="16383" man="1"/>
    <brk id="222" max="16383" man="1"/>
    <brk id="249" max="16383" man="1"/>
    <brk id="276" max="16383" man="1"/>
    <brk id="303" max="16383" man="1"/>
    <brk id="330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Budget</vt:lpstr>
      <vt:lpstr>Staff</vt:lpstr>
      <vt:lpstr>Production figures</vt:lpstr>
      <vt:lpstr>Patent applications filing by </vt:lpstr>
      <vt:lpstr>First filing by bloc of origin</vt:lpstr>
      <vt:lpstr>Patent Applications filed</vt:lpstr>
      <vt:lpstr>Demand for patent rights</vt:lpstr>
      <vt:lpstr>Granted Patent Rights</vt:lpstr>
      <vt:lpstr>Patent Families</vt:lpstr>
      <vt:lpstr>Patent Applications</vt:lpstr>
      <vt:lpstr>Field of Technology</vt:lpstr>
      <vt:lpstr>High Technology Applications</vt:lpstr>
      <vt:lpstr>Granted Patents</vt:lpstr>
      <vt:lpstr>Patents Maintenance</vt:lpstr>
      <vt:lpstr>Procedures</vt:lpstr>
      <vt:lpstr>PCT Activities</vt:lpstr>
      <vt:lpstr>Other Work</vt:lpstr>
      <vt:lpstr>'Demand for patent rights'!Print_Area</vt:lpstr>
      <vt:lpstr>'Field of Technology'!Print_Area</vt:lpstr>
      <vt:lpstr>'First filing by bloc of origin'!Print_Area</vt:lpstr>
      <vt:lpstr>'Granted Patent Rights'!Print_Area</vt:lpstr>
      <vt:lpstr>'Granted Patents'!Print_Area</vt:lpstr>
      <vt:lpstr>'High Technology Applications'!Print_Area</vt:lpstr>
      <vt:lpstr>'Other Work'!Print_Area</vt:lpstr>
      <vt:lpstr>'Patent Applications'!Print_Area</vt:lpstr>
      <vt:lpstr>'Patent Applications filed'!Print_Area</vt:lpstr>
      <vt:lpstr>'Patent applications filing by '!Print_Area</vt:lpstr>
      <vt:lpstr>'Patents Maintenance'!Print_Area</vt:lpstr>
      <vt:lpstr>'PCT Activities'!Print_Area</vt:lpstr>
      <vt:lpstr>Procedures!Print_Area</vt:lpstr>
      <vt:lpstr>'Production figures'!Print_Area</vt:lpstr>
      <vt:lpstr>Staff!Print_Area</vt:lpstr>
      <vt:lpstr>'Demand for patent rights'!Print_Titles</vt:lpstr>
      <vt:lpstr>'Patent Applications filed'!Print_Titles</vt:lpstr>
      <vt:lpstr>'Patent Families'!Print_Titles</vt:lpstr>
    </vt:vector>
  </TitlesOfParts>
  <Company>U.S. Patent and Trademark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USPTO</dc:creator>
  <cp:lastModifiedBy>Farrell Lise</cp:lastModifiedBy>
  <cp:lastPrinted>2012-09-24T13:42:34Z</cp:lastPrinted>
  <dcterms:created xsi:type="dcterms:W3CDTF">2012-08-15T11:35:04Z</dcterms:created>
  <dcterms:modified xsi:type="dcterms:W3CDTF">2015-11-05T07:25:23Z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tcsNodeId">
    <vt:lpwstr>18513845</vt:lpwstr>
  </property>
  <property fmtid="{D5CDD505-2E9C-101B-9397-08002B2CF9AE}" pid="3" name="OtcsNodeVersionID">
    <vt:lpwstr>3</vt:lpwstr>
  </property>
</Properties>
</file>