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4 - embargo 25 March 2025/Patent Index 2024 - embargo 25 March 2025/Source data - Excel sheets/First delivery - raw/"/>
    </mc:Choice>
  </mc:AlternateContent>
  <xr:revisionPtr revIDLastSave="54" documentId="13_ncr:1_{4438E1BF-537F-441D-9FA3-69E1B6FAD852}" xr6:coauthVersionLast="47" xr6:coauthVersionMax="47" xr10:uidLastSave="{B2C32495-0443-4B07-BE75-C743E8B1E379}"/>
  <bookViews>
    <workbookView xWindow="5760" yWindow="6765" windowWidth="24930" windowHeight="13110" tabRatio="798" firstSheet="3" activeTab="4" xr2:uid="{00000000-000D-0000-FFFF-FFFF00000000}"/>
  </bookViews>
  <sheets>
    <sheet name="Key trend" sheetId="13" r:id="rId1"/>
    <sheet name="Breakdown technical field" sheetId="16" r:id="rId2"/>
    <sheet name="Breakdown by patentee residence" sheetId="14" r:id="rId3"/>
    <sheet name="Breakdown EPO state" sheetId="6" r:id="rId4"/>
    <sheet name="Breakdown non-EPO state" sheetId="10" r:id="rId5"/>
    <sheet name="Breakdown by EU 27 states" sheetId="15" r:id="rId6"/>
    <sheet name="UP shares in EPC39" sheetId="17" r:id="rId7"/>
  </sheets>
  <externalReferences>
    <externalReference r:id="rId8"/>
  </externalReferences>
  <definedNames>
    <definedName name="_xlnm.Print_Area" localSheetId="0">'Key trend'!$A$1:$Q$14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7" l="1"/>
  <c r="F8" i="17"/>
  <c r="B8" i="17"/>
  <c r="C8" i="17"/>
  <c r="Q10" i="13"/>
  <c r="S10" i="13" l="1"/>
  <c r="U10" i="13" l="1"/>
</calcChain>
</file>

<file path=xl/sharedStrings.xml><?xml version="1.0" encoding="utf-8"?>
<sst xmlns="http://schemas.openxmlformats.org/spreadsheetml/2006/main" count="507" uniqueCount="360">
  <si>
    <r>
      <t>European patents granted published</t>
    </r>
    <r>
      <rPr>
        <b/>
        <vertAlign val="superscript"/>
        <sz val="12"/>
        <rFont val="Arial"/>
        <family val="2"/>
      </rPr>
      <t>1</t>
    </r>
  </si>
  <si>
    <r>
      <t>Geographic origin</t>
    </r>
    <r>
      <rPr>
        <b/>
        <vertAlign val="superscript"/>
        <sz val="12"/>
        <rFont val="Arial"/>
        <family val="2"/>
      </rPr>
      <t>2</t>
    </r>
  </si>
  <si>
    <t>2016/2015</t>
  </si>
  <si>
    <t>2017/2016</t>
  </si>
  <si>
    <t>2018/2017</t>
  </si>
  <si>
    <t>2019/2018</t>
  </si>
  <si>
    <t>2020/2019</t>
  </si>
  <si>
    <t>2021/2020</t>
  </si>
  <si>
    <t>2022/2021</t>
  </si>
  <si>
    <t>2023/2022</t>
  </si>
  <si>
    <t>2024/2023</t>
  </si>
  <si>
    <t>Shares in 2024</t>
  </si>
  <si>
    <r>
      <t>EPO states</t>
    </r>
    <r>
      <rPr>
        <vertAlign val="superscript"/>
        <sz val="12"/>
        <rFont val="Arial"/>
        <family val="2"/>
      </rPr>
      <t>3</t>
    </r>
  </si>
  <si>
    <t>United States</t>
  </si>
  <si>
    <t>Japan</t>
  </si>
  <si>
    <t xml:space="preserve">China, People's Republic of </t>
  </si>
  <si>
    <t xml:space="preserve">Korea, Republic of </t>
  </si>
  <si>
    <t>Others</t>
  </si>
  <si>
    <t>Total grants</t>
  </si>
  <si>
    <t>Source: EPO</t>
  </si>
  <si>
    <t>Status: 03-02-2025</t>
  </si>
  <si>
    <r>
      <rPr>
        <vertAlign val="superscript"/>
        <sz val="12"/>
        <rFont val="Arial"/>
        <family val="2"/>
      </rPr>
      <t>1</t>
    </r>
    <r>
      <rPr>
        <sz val="12"/>
        <rFont val="Arial"/>
        <family val="2"/>
      </rPr>
      <t xml:space="preserve"> The analysis is based on published patents granted by the EPO. </t>
    </r>
  </si>
  <si>
    <r>
      <rPr>
        <vertAlign val="superscript"/>
        <sz val="12"/>
        <rFont val="Arial"/>
        <family val="2"/>
      </rPr>
      <t>2</t>
    </r>
    <r>
      <rPr>
        <sz val="12"/>
        <rFont val="Arial"/>
        <family val="2"/>
      </rPr>
      <t xml:space="preserve"> The geographic origin is based on the country of residence of the first patentee listed on the published patent. In cases where several patentees are mentioned on the published patent, the country of residence of the first patentee listed applies.</t>
    </r>
  </si>
  <si>
    <r>
      <rPr>
        <vertAlign val="superscript"/>
        <sz val="12"/>
        <rFont val="Arial"/>
        <family val="2"/>
      </rPr>
      <t>3</t>
    </r>
    <r>
      <rPr>
        <sz val="12"/>
        <rFont val="Arial"/>
        <family val="2"/>
      </rPr>
      <t xml:space="preserve"> EPO states: the 38 member states of the European Patent Organisation, which includes the 27 states of the EU.</t>
    </r>
  </si>
  <si>
    <r>
      <t>Breakdown by technical field</t>
    </r>
    <r>
      <rPr>
        <b/>
        <vertAlign val="superscript"/>
        <sz val="12"/>
        <rFont val="Arial"/>
        <family val="2"/>
      </rPr>
      <t>2</t>
    </r>
  </si>
  <si>
    <r>
      <t>Top 10 technical fields</t>
    </r>
    <r>
      <rPr>
        <b/>
        <vertAlign val="superscript"/>
        <sz val="12"/>
        <rFont val="Arial"/>
        <family val="2"/>
      </rPr>
      <t>2</t>
    </r>
  </si>
  <si>
    <t>Ranking</t>
  </si>
  <si>
    <t>Technology field</t>
  </si>
  <si>
    <t>% change 2016 vs. 2015</t>
  </si>
  <si>
    <t>% change 2017 vs. 2016</t>
  </si>
  <si>
    <t>% change 2018 vs. 2017</t>
  </si>
  <si>
    <t>% change 2019 vs. 2018</t>
  </si>
  <si>
    <t>% change 2020 vs. 2019</t>
  </si>
  <si>
    <t>% change 2021 vs. 2020</t>
  </si>
  <si>
    <t>% change 2022 vs. 2021</t>
  </si>
  <si>
    <t>% change 2023 vs. 2022</t>
  </si>
  <si>
    <t>% change 2024 vs. 2023</t>
  </si>
  <si>
    <t>Medical technology</t>
  </si>
  <si>
    <t>Digital communication</t>
  </si>
  <si>
    <t>Computer technology</t>
  </si>
  <si>
    <t>Measurement</t>
  </si>
  <si>
    <t>Transport</t>
  </si>
  <si>
    <t>Electrical machinery, apparatus, energy</t>
  </si>
  <si>
    <t>Other special machines</t>
  </si>
  <si>
    <t>Engines, pumps, turbines</t>
  </si>
  <si>
    <t>Civil engineering</t>
  </si>
  <si>
    <t>Other consumer goods</t>
  </si>
  <si>
    <t>In 2024, the above listed top ten fields represented 56.4% of the total number of European patents granted.</t>
  </si>
  <si>
    <r>
      <t>All technical fields</t>
    </r>
    <r>
      <rPr>
        <b/>
        <vertAlign val="superscript"/>
        <sz val="12"/>
        <rFont val="Arial"/>
        <family val="2"/>
      </rPr>
      <t>2</t>
    </r>
  </si>
  <si>
    <t>% change</t>
  </si>
  <si>
    <t>Patents with UP request</t>
  </si>
  <si>
    <t>Technology</t>
  </si>
  <si>
    <t>Field</t>
  </si>
  <si>
    <t>Sector</t>
  </si>
  <si>
    <t>Uptake</t>
  </si>
  <si>
    <t>Electrical engineering</t>
  </si>
  <si>
    <t>Audio-visual technology</t>
  </si>
  <si>
    <t>Telecommunications</t>
  </si>
  <si>
    <t>Basic communication processes</t>
  </si>
  <si>
    <t>IT methods for management</t>
  </si>
  <si>
    <t>Semiconductors</t>
  </si>
  <si>
    <t>Instruments</t>
  </si>
  <si>
    <t>Optics</t>
  </si>
  <si>
    <t>Analysis of biological materials</t>
  </si>
  <si>
    <t>Control</t>
  </si>
  <si>
    <t>Chemistry</t>
  </si>
  <si>
    <t>Organic fine chemistry</t>
  </si>
  <si>
    <t>Biotechnology</t>
  </si>
  <si>
    <t>Pharmaceuticals</t>
  </si>
  <si>
    <t>Macromolecular chemistry, polymers</t>
  </si>
  <si>
    <t>Food chemistry</t>
  </si>
  <si>
    <t xml:space="preserve">Basic materials chemistry </t>
  </si>
  <si>
    <t>Materials, metallurgy</t>
  </si>
  <si>
    <t>Surface technology, coating</t>
  </si>
  <si>
    <t>Micro-structural and nano-technology</t>
  </si>
  <si>
    <t>Chemical engineering</t>
  </si>
  <si>
    <t>Environmental technology</t>
  </si>
  <si>
    <t>Mechanical engineering</t>
  </si>
  <si>
    <t>Handling</t>
  </si>
  <si>
    <t>Machine tools</t>
  </si>
  <si>
    <t>Textile and paper machines</t>
  </si>
  <si>
    <t>Thermal processes and apparatus</t>
  </si>
  <si>
    <t>Mechanical elements</t>
  </si>
  <si>
    <t>Other fields</t>
  </si>
  <si>
    <t>Furniture, games</t>
  </si>
  <si>
    <t>Not classified</t>
  </si>
  <si>
    <t>Total</t>
  </si>
  <si>
    <t>Source: EPO.</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</si>
  <si>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</si>
  <si>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color rgb="FF000000"/>
        <rFont val="Arial"/>
      </rPr>
      <t>2</t>
    </r>
    <r>
      <rPr>
        <sz val="12"/>
        <color rgb="FF000000"/>
        <rFont val="Arial"/>
      </rPr>
      <t xml:space="preserve"> The definition of the fields is based on the WIPO IPC technology concordance. The table is available at: https://www.wipo.int/ipstats/en/docs/ipc_technology.xlsx</t>
    </r>
  </si>
  <si>
    <r>
      <t>Breakdown by residence of patentees</t>
    </r>
    <r>
      <rPr>
        <b/>
        <vertAlign val="superscript"/>
        <sz val="12"/>
        <rFont val="Arial"/>
        <family val="2"/>
      </rPr>
      <t>2</t>
    </r>
  </si>
  <si>
    <t>Share with 1 decimal</t>
  </si>
  <si>
    <t>Rounded share</t>
  </si>
  <si>
    <t>Geographic origin</t>
  </si>
  <si>
    <t>Share in total grants 2024</t>
  </si>
  <si>
    <r>
      <t>EPO states</t>
    </r>
    <r>
      <rPr>
        <b/>
        <vertAlign val="superscript"/>
        <sz val="12"/>
        <rFont val="Arial"/>
        <family val="2"/>
      </rPr>
      <t>3</t>
    </r>
  </si>
  <si>
    <t>Germany</t>
  </si>
  <si>
    <t>France</t>
  </si>
  <si>
    <t>Switzerland</t>
  </si>
  <si>
    <t>Italy</t>
  </si>
  <si>
    <t>United Kingdom</t>
  </si>
  <si>
    <r>
      <t>Other EPO states</t>
    </r>
    <r>
      <rPr>
        <vertAlign val="superscript"/>
        <sz val="8.4"/>
        <rFont val="Arial"/>
        <family val="2"/>
      </rPr>
      <t>3</t>
    </r>
  </si>
  <si>
    <r>
      <rPr>
        <vertAlign val="superscript"/>
        <sz val="12"/>
        <rFont val="Arial"/>
        <family val="2"/>
      </rPr>
      <t>2</t>
    </r>
    <r>
      <rPr>
        <sz val="12"/>
        <rFont val="Arial"/>
        <family val="2"/>
      </rPr>
      <t xml:space="preserve"> In cases where several patentees are mentioned on the published patent, the country of residence of the first patentee listed applies.</t>
    </r>
  </si>
  <si>
    <r>
      <rPr>
        <vertAlign val="superscript"/>
        <sz val="12"/>
        <rFont val="Arial"/>
        <family val="2"/>
      </rPr>
      <t>3</t>
    </r>
    <r>
      <rPr>
        <sz val="12"/>
        <rFont val="Arial"/>
        <family val="2"/>
      </rPr>
      <t xml:space="preserve"> EPO states: the 39 member states of the European Patent Organisation, which includes the 27 states of the EU.</t>
    </r>
  </si>
  <si>
    <r>
      <rPr>
        <b/>
        <sz val="12"/>
        <color rgb="FF000000"/>
        <rFont val="Arial"/>
      </rPr>
      <t>European patents granted published</t>
    </r>
    <r>
      <rPr>
        <b/>
        <vertAlign val="superscript"/>
        <sz val="12"/>
        <color rgb="FF000000"/>
        <rFont val="Arial"/>
      </rPr>
      <t>1</t>
    </r>
  </si>
  <si>
    <r>
      <t>Breakdown by EPO state</t>
    </r>
    <r>
      <rPr>
        <b/>
        <vertAlign val="superscript"/>
        <sz val="12"/>
        <rFont val="Arial"/>
        <family val="2"/>
      </rPr>
      <t>2</t>
    </r>
  </si>
  <si>
    <t>Patents granted</t>
  </si>
  <si>
    <t>Designations as contracting state</t>
  </si>
  <si>
    <r>
      <t>Country of residence of the patentee</t>
    </r>
    <r>
      <rPr>
        <b/>
        <vertAlign val="superscript"/>
        <sz val="12"/>
        <rFont val="Arial"/>
        <family val="2"/>
      </rPr>
      <t>3</t>
    </r>
  </si>
  <si>
    <t>Change</t>
  </si>
  <si>
    <t>Patents</t>
  </si>
  <si>
    <t>Rate</t>
  </si>
  <si>
    <t>AL</t>
  </si>
  <si>
    <t>Albania</t>
  </si>
  <si>
    <t>AT</t>
  </si>
  <si>
    <t>Austria</t>
  </si>
  <si>
    <t>BE</t>
  </si>
  <si>
    <t>Belgium</t>
  </si>
  <si>
    <t>BG</t>
  </si>
  <si>
    <t>Bulgaria</t>
  </si>
  <si>
    <t>CH</t>
  </si>
  <si>
    <t>CY</t>
  </si>
  <si>
    <t>Cyprus</t>
  </si>
  <si>
    <t>CZ</t>
  </si>
  <si>
    <t>Czech Republic</t>
  </si>
  <si>
    <t>DE</t>
  </si>
  <si>
    <t>DK</t>
  </si>
  <si>
    <t>Denmark</t>
  </si>
  <si>
    <t>EE</t>
  </si>
  <si>
    <t>Estonia</t>
  </si>
  <si>
    <t>ES</t>
  </si>
  <si>
    <t>Spain</t>
  </si>
  <si>
    <t>FI</t>
  </si>
  <si>
    <t>Finland</t>
  </si>
  <si>
    <t>FR</t>
  </si>
  <si>
    <t>GB</t>
  </si>
  <si>
    <t>GR</t>
  </si>
  <si>
    <t>Greece</t>
  </si>
  <si>
    <t>HR</t>
  </si>
  <si>
    <t>Croatia</t>
  </si>
  <si>
    <t>HU</t>
  </si>
  <si>
    <t>Hungary</t>
  </si>
  <si>
    <t>IE</t>
  </si>
  <si>
    <t>Ireland</t>
  </si>
  <si>
    <t>IS</t>
  </si>
  <si>
    <t>Iceland</t>
  </si>
  <si>
    <t>IT</t>
  </si>
  <si>
    <t>LI</t>
  </si>
  <si>
    <t>Liechtenstein</t>
  </si>
  <si>
    <t>LT</t>
  </si>
  <si>
    <t>Lithuania</t>
  </si>
  <si>
    <t>LU</t>
  </si>
  <si>
    <t>Luxembourg</t>
  </si>
  <si>
    <t>LV</t>
  </si>
  <si>
    <t>Latvia</t>
  </si>
  <si>
    <t>MC</t>
  </si>
  <si>
    <t>Monaco</t>
  </si>
  <si>
    <t>ME</t>
  </si>
  <si>
    <t>Montenegro</t>
  </si>
  <si>
    <t/>
  </si>
  <si>
    <t>-</t>
  </si>
  <si>
    <t>MK</t>
  </si>
  <si>
    <t>Macedonia, Former Yugoslav Republic of</t>
  </si>
  <si>
    <t>MT</t>
  </si>
  <si>
    <t>Malta</t>
  </si>
  <si>
    <t>NL</t>
  </si>
  <si>
    <t>Netherlands</t>
  </si>
  <si>
    <t>NO</t>
  </si>
  <si>
    <t>Norway</t>
  </si>
  <si>
    <t>PL</t>
  </si>
  <si>
    <t>Poland</t>
  </si>
  <si>
    <t>PT</t>
  </si>
  <si>
    <t>Portugal</t>
  </si>
  <si>
    <t>RO</t>
  </si>
  <si>
    <t>Romania</t>
  </si>
  <si>
    <t>RS</t>
  </si>
  <si>
    <t>Serbia</t>
  </si>
  <si>
    <t>SE</t>
  </si>
  <si>
    <t>Sweden</t>
  </si>
  <si>
    <t>SI</t>
  </si>
  <si>
    <t>Slovenia</t>
  </si>
  <si>
    <t>SK</t>
  </si>
  <si>
    <t>Slovakia</t>
  </si>
  <si>
    <t>SM</t>
  </si>
  <si>
    <t>San Marino</t>
  </si>
  <si>
    <t>TR</t>
  </si>
  <si>
    <t>Turkey</t>
  </si>
  <si>
    <t>Sub-total EPO states</t>
  </si>
  <si>
    <t>Other countries of origin</t>
  </si>
  <si>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</si>
  <si>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In cases where several patentees are mentioned on the published patent, the country of residence of the first patentee listed applies.</t>
    </r>
  </si>
  <si>
    <r>
      <t>Breakdown by non-EPO state</t>
    </r>
    <r>
      <rPr>
        <b/>
        <vertAlign val="superscript"/>
        <sz val="12"/>
        <rFont val="Arial"/>
        <family val="2"/>
      </rPr>
      <t>2</t>
    </r>
  </si>
  <si>
    <t>AD</t>
  </si>
  <si>
    <t>Andorra</t>
  </si>
  <si>
    <t>AE</t>
  </si>
  <si>
    <t>United Arab Emirates</t>
  </si>
  <si>
    <t>AI</t>
  </si>
  <si>
    <t>Anguilla</t>
  </si>
  <si>
    <t>AM</t>
  </si>
  <si>
    <t>Armenia</t>
  </si>
  <si>
    <t>AN</t>
  </si>
  <si>
    <t>Netherlands Antilles</t>
  </si>
  <si>
    <t>AR</t>
  </si>
  <si>
    <t>Argentina</t>
  </si>
  <si>
    <t>AU</t>
  </si>
  <si>
    <t>Australia</t>
  </si>
  <si>
    <t>BB</t>
  </si>
  <si>
    <t>Barbados</t>
  </si>
  <si>
    <t>BH</t>
  </si>
  <si>
    <t>Bahrain</t>
  </si>
  <si>
    <t>BM</t>
  </si>
  <si>
    <t>Bermuda</t>
  </si>
  <si>
    <t>BR</t>
  </si>
  <si>
    <t>Brazil</t>
  </si>
  <si>
    <t>BS</t>
  </si>
  <si>
    <t>Bahamas</t>
  </si>
  <si>
    <t>BW</t>
  </si>
  <si>
    <t>Botswana</t>
  </si>
  <si>
    <t>BY</t>
  </si>
  <si>
    <t>Belarus</t>
  </si>
  <si>
    <t>CA</t>
  </si>
  <si>
    <t>Canada</t>
  </si>
  <si>
    <t>CL</t>
  </si>
  <si>
    <t>Chile</t>
  </si>
  <si>
    <t>CN</t>
  </si>
  <si>
    <t>P.R. China</t>
  </si>
  <si>
    <t>CO</t>
  </si>
  <si>
    <t>Colombia</t>
  </si>
  <si>
    <t>CR</t>
  </si>
  <si>
    <t>Costa Rica</t>
  </si>
  <si>
    <t>CU</t>
  </si>
  <si>
    <t>Cuba</t>
  </si>
  <si>
    <t>CW</t>
  </si>
  <si>
    <t>Curaçao</t>
  </si>
  <si>
    <t>DM</t>
  </si>
  <si>
    <t>Dominica</t>
  </si>
  <si>
    <t>DO</t>
  </si>
  <si>
    <t>Dominican Republic</t>
  </si>
  <si>
    <t>EG</t>
  </si>
  <si>
    <t>Egypt</t>
  </si>
  <si>
    <t>FO</t>
  </si>
  <si>
    <t>Faroe Islands</t>
  </si>
  <si>
    <t>GE</t>
  </si>
  <si>
    <t>Georgia</t>
  </si>
  <si>
    <t>GG</t>
  </si>
  <si>
    <t>Guernsey</t>
  </si>
  <si>
    <t>GI</t>
  </si>
  <si>
    <t>Gibraltar</t>
  </si>
  <si>
    <t>HK</t>
  </si>
  <si>
    <t>Hong Kong SAR</t>
  </si>
  <si>
    <t>IL</t>
  </si>
  <si>
    <t>Israel</t>
  </si>
  <si>
    <t>IM</t>
  </si>
  <si>
    <t>Isle Of Man</t>
  </si>
  <si>
    <t>IN</t>
  </si>
  <si>
    <t>India</t>
  </si>
  <si>
    <t>IR</t>
  </si>
  <si>
    <t>Iran</t>
  </si>
  <si>
    <t>JE</t>
  </si>
  <si>
    <t>Jersey</t>
  </si>
  <si>
    <t>JO</t>
  </si>
  <si>
    <t>Jordan</t>
  </si>
  <si>
    <t>JP</t>
  </si>
  <si>
    <t>KN</t>
  </si>
  <si>
    <t>Saint Kitts And Nevis</t>
  </si>
  <si>
    <t>KP</t>
  </si>
  <si>
    <t>Democratic People'S Republic Of Korea</t>
  </si>
  <si>
    <t>KR</t>
  </si>
  <si>
    <t>Republic of Korea</t>
  </si>
  <si>
    <t>KW</t>
  </si>
  <si>
    <t>Kuwait</t>
  </si>
  <si>
    <t>KY</t>
  </si>
  <si>
    <t>Cayman Islands</t>
  </si>
  <si>
    <t>KZ</t>
  </si>
  <si>
    <t>Kazakhstan</t>
  </si>
  <si>
    <t>LB</t>
  </si>
  <si>
    <t>Lebanon</t>
  </si>
  <si>
    <t>LK</t>
  </si>
  <si>
    <t>Sri Lanka</t>
  </si>
  <si>
    <t>MA</t>
  </si>
  <si>
    <t>Morocco</t>
  </si>
  <si>
    <t>MD</t>
  </si>
  <si>
    <t>Moldova</t>
  </si>
  <si>
    <t>MO</t>
  </si>
  <si>
    <t>Macau SAR</t>
  </si>
  <si>
    <t>MU</t>
  </si>
  <si>
    <t>Mauritius</t>
  </si>
  <si>
    <t>MX</t>
  </si>
  <si>
    <t>Mexico</t>
  </si>
  <si>
    <t>MY</t>
  </si>
  <si>
    <t>Malaysia</t>
  </si>
  <si>
    <t>NA</t>
  </si>
  <si>
    <t>Namibia</t>
  </si>
  <si>
    <t>NC</t>
  </si>
  <si>
    <t>New Caledonia</t>
  </si>
  <si>
    <t>NZ</t>
  </si>
  <si>
    <t>New Zealand</t>
  </si>
  <si>
    <t>OM</t>
  </si>
  <si>
    <t>Oman</t>
  </si>
  <si>
    <t>PA</t>
  </si>
  <si>
    <t>Panama</t>
  </si>
  <si>
    <t>PE</t>
  </si>
  <si>
    <t>Peru</t>
  </si>
  <si>
    <t>PH</t>
  </si>
  <si>
    <t>Philippines</t>
  </si>
  <si>
    <t>PK</t>
  </si>
  <si>
    <t>Pakistan</t>
  </si>
  <si>
    <t>PR</t>
  </si>
  <si>
    <t>Puerto Rico</t>
  </si>
  <si>
    <t>QA</t>
  </si>
  <si>
    <t>Qatar</t>
  </si>
  <si>
    <t>RU</t>
  </si>
  <si>
    <t>Russian Federation</t>
  </si>
  <si>
    <t>SA</t>
  </si>
  <si>
    <t>Saudi Arabia</t>
  </si>
  <si>
    <t>SC</t>
  </si>
  <si>
    <t>Seychelles</t>
  </si>
  <si>
    <t>SG</t>
  </si>
  <si>
    <t>Singapore</t>
  </si>
  <si>
    <t>SN</t>
  </si>
  <si>
    <t>Senegal</t>
  </si>
  <si>
    <t>TH</t>
  </si>
  <si>
    <t>Thailand</t>
  </si>
  <si>
    <t>TN</t>
  </si>
  <si>
    <t>Tunisia</t>
  </si>
  <si>
    <t>TW</t>
  </si>
  <si>
    <t>Chinese Taipei</t>
  </si>
  <si>
    <t>UA</t>
  </si>
  <si>
    <t>Ukraine</t>
  </si>
  <si>
    <t>UG</t>
  </si>
  <si>
    <t>Uganda</t>
  </si>
  <si>
    <t>US</t>
  </si>
  <si>
    <t>UY</t>
  </si>
  <si>
    <t>Uruguay</t>
  </si>
  <si>
    <t>UZ</t>
  </si>
  <si>
    <t>Uzbekistan</t>
  </si>
  <si>
    <t>VE</t>
  </si>
  <si>
    <t>Venezuela</t>
  </si>
  <si>
    <t>VG</t>
  </si>
  <si>
    <t>Virgin Islands, British</t>
  </si>
  <si>
    <t>VN</t>
  </si>
  <si>
    <t>Vietnam</t>
  </si>
  <si>
    <t>WS</t>
  </si>
  <si>
    <t>Samoa</t>
  </si>
  <si>
    <t>ZA</t>
  </si>
  <si>
    <t>South Africa</t>
  </si>
  <si>
    <t>unclassified</t>
  </si>
  <si>
    <r>
      <t>Subtotal non-EPO states</t>
    </r>
    <r>
      <rPr>
        <b/>
        <vertAlign val="superscript"/>
        <sz val="12"/>
        <rFont val="Arial"/>
        <family val="2"/>
      </rPr>
      <t>2</t>
    </r>
  </si>
  <si>
    <t>Breakdown by EU 27 states</t>
  </si>
  <si>
    <r>
      <t>Country of residence of the applicant</t>
    </r>
    <r>
      <rPr>
        <b/>
        <vertAlign val="superscript"/>
        <sz val="12"/>
        <rFont val="Arial"/>
        <family val="2"/>
      </rPr>
      <t>2</t>
    </r>
  </si>
  <si>
    <t>Sub total EU 27 states</t>
  </si>
  <si>
    <t xml:space="preserve">Unitary Patent </t>
  </si>
  <si>
    <t>Proprietors based in 39 EPC member states</t>
  </si>
  <si>
    <t>Share of Unitary Patents</t>
  </si>
  <si>
    <t>Unitary effect uptake rate</t>
  </si>
  <si>
    <t>Category of applicants</t>
  </si>
  <si>
    <t>SME &amp; Individuals</t>
  </si>
  <si>
    <t>Universities &amp; public research organisations</t>
  </si>
  <si>
    <t>other EPC patentees</t>
  </si>
  <si>
    <t>All EPC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</si>
</sst>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0"/>
    <numFmt numFmtId="165" formatCode="0.0%"/>
    <numFmt numFmtId="166" formatCode="0.000%"/>
  </numFmts>
  <fonts count="18">
    <font>
      <sz val="12"/>
      <name val="Arial"/>
    </font>
    <font>
      <sz val="11"/>
      <color theme="1"/>
      <name val="Calibri"/>
      <family val="2"/>
      <scheme val="minor"/>
    </font>
    <font>
      <sz val="12"/>
      <name val="Arial"/>
      <family val="2"/>
    </font>
    <font>
      <b/>
      <sz val="14"/>
      <color indexed="9"/>
      <name val="Arial"/>
      <family val="2"/>
    </font>
    <font>
      <sz val="8"/>
      <name val="Arial"/>
      <family val="2"/>
    </font>
    <font>
      <b/>
      <sz val="12"/>
      <name val="Arial"/>
      <family val="2"/>
    </font>
    <font>
      <b/>
      <sz val="12"/>
      <color rgb="FFFF0000"/>
      <name val="Arial"/>
      <family val="2"/>
    </font>
    <font>
      <b/>
      <vertAlign val="superscript"/>
      <sz val="12"/>
      <name val="Arial"/>
      <family val="2"/>
    </font>
    <font>
      <vertAlign val="superscript"/>
      <sz val="12"/>
      <name val="Arial"/>
      <family val="2"/>
    </font>
    <font>
      <sz val="12"/>
      <color rgb="FFFF0000"/>
      <name val="Arial"/>
      <family val="2"/>
    </font>
    <font>
      <vertAlign val="superscript"/>
      <sz val="8.4"/>
      <name val="Arial"/>
      <family val="2"/>
    </font>
    <font>
      <b/>
      <sz val="14"/>
      <name val="Arial"/>
      <family val="2"/>
    </font>
    <font>
      <sz val="12"/>
      <color theme="1"/>
      <name val="Arial"/>
      <family val="2"/>
    </font>
    <font>
      <b/>
      <sz val="12"/>
      <color theme="1"/>
      <name val="Arial"/>
      <family val="2"/>
    </font>
    <font>
      <b/>
      <sz val="12"/>
      <color rgb="FF000000"/>
      <name val="Arial"/>
    </font>
    <font>
      <b/>
      <vertAlign val="superscript"/>
      <sz val="12"/>
      <color rgb="FF000000"/>
      <name val="Arial"/>
    </font>
    <font>
      <vertAlign val="superscript"/>
      <sz val="12"/>
      <color rgb="FF000000"/>
      <name val="Arial"/>
    </font>
    <font>
      <sz val="12"/>
      <color rgb="FF000000"/>
      <name val="Arial"/>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5">
    <xf numFmtId="0" fontId="0"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132">
    <xf numFmtId="0" fontId="0" fillId="0" borderId="0" xfId="0"/>
    <xf numFmtId="0" fontId="3" fillId="0" borderId="0" xfId="0" applyFont="1" applyAlignment="1">
      <alignment horizontal="center"/>
    </xf>
    <xf numFmtId="0" fontId="5" fillId="0" borderId="0" xfId="0" applyFont="1"/>
    <xf numFmtId="0" fontId="0" fillId="0" borderId="0" xfId="0" applyAlignment="1">
      <alignment horizontal="center"/>
    </xf>
    <xf numFmtId="0" fontId="5" fillId="0" borderId="1" xfId="0" applyFont="1" applyBorder="1" applyAlignment="1">
      <alignment horizontal="center"/>
    </xf>
    <xf numFmtId="0" fontId="0" fillId="0" borderId="1" xfId="0" applyBorder="1"/>
    <xf numFmtId="0" fontId="5" fillId="0" borderId="1" xfId="0" applyFont="1" applyBorder="1"/>
    <xf numFmtId="0" fontId="5" fillId="0" borderId="0" xfId="0" applyFont="1" applyAlignment="1">
      <alignment horizontal="left"/>
    </xf>
    <xf numFmtId="0" fontId="5" fillId="0" borderId="4" xfId="0" applyFont="1" applyBorder="1"/>
    <xf numFmtId="0" fontId="5" fillId="0" borderId="5" xfId="0" applyFont="1" applyBorder="1"/>
    <xf numFmtId="0" fontId="5" fillId="0" borderId="1" xfId="0" applyFont="1" applyBorder="1" applyAlignment="1">
      <alignment horizontal="right"/>
    </xf>
    <xf numFmtId="164" fontId="5" fillId="0" borderId="1" xfId="0" applyNumberFormat="1" applyFont="1" applyBorder="1"/>
    <xf numFmtId="3" fontId="0" fillId="0" borderId="1" xfId="0" applyNumberFormat="1" applyBorder="1" applyAlignment="1">
      <alignment horizontal="center"/>
    </xf>
    <xf numFmtId="0" fontId="5" fillId="0" borderId="1" xfId="0" applyFont="1" applyBorder="1" applyAlignment="1">
      <alignment horizontal="left"/>
    </xf>
    <xf numFmtId="165" fontId="0" fillId="0" borderId="1" xfId="1" applyNumberFormat="1" applyFont="1" applyBorder="1"/>
    <xf numFmtId="164" fontId="5" fillId="0" borderId="0" xfId="0" applyNumberFormat="1" applyFont="1"/>
    <xf numFmtId="165" fontId="5" fillId="0" borderId="0" xfId="1" applyNumberFormat="1" applyFont="1" applyFill="1" applyBorder="1"/>
    <xf numFmtId="0" fontId="5" fillId="2" borderId="1" xfId="0" applyFont="1" applyFill="1" applyBorder="1" applyAlignment="1">
      <alignment horizontal="center"/>
    </xf>
    <xf numFmtId="3" fontId="5" fillId="0" borderId="1" xfId="0" applyNumberFormat="1" applyFont="1" applyBorder="1" applyAlignment="1">
      <alignment horizontal="center"/>
    </xf>
    <xf numFmtId="165" fontId="2" fillId="0" borderId="0" xfId="1" applyNumberFormat="1" applyAlignment="1">
      <alignment horizontal="center"/>
    </xf>
    <xf numFmtId="3" fontId="5" fillId="0" borderId="1" xfId="0" applyNumberFormat="1" applyFont="1" applyBorder="1"/>
    <xf numFmtId="9" fontId="0" fillId="0" borderId="1" xfId="0" applyNumberFormat="1" applyBorder="1"/>
    <xf numFmtId="165" fontId="0" fillId="0" borderId="8" xfId="1" applyNumberFormat="1" applyFont="1" applyBorder="1"/>
    <xf numFmtId="165" fontId="0" fillId="0" borderId="9" xfId="1" applyNumberFormat="1" applyFont="1" applyBorder="1"/>
    <xf numFmtId="0" fontId="0" fillId="0" borderId="7" xfId="0" applyBorder="1"/>
    <xf numFmtId="3" fontId="0" fillId="0" borderId="7" xfId="0" applyNumberFormat="1" applyBorder="1"/>
    <xf numFmtId="0" fontId="0" fillId="0" borderId="11" xfId="0" applyBorder="1"/>
    <xf numFmtId="0" fontId="0" fillId="0" borderId="8" xfId="0" applyBorder="1"/>
    <xf numFmtId="3" fontId="0" fillId="0" borderId="8" xfId="0" applyNumberFormat="1" applyBorder="1"/>
    <xf numFmtId="0" fontId="0" fillId="0" borderId="6" xfId="0" applyBorder="1"/>
    <xf numFmtId="0" fontId="0" fillId="0" borderId="9" xfId="0" applyBorder="1"/>
    <xf numFmtId="3" fontId="0" fillId="0" borderId="9" xfId="0" applyNumberFormat="1" applyBorder="1"/>
    <xf numFmtId="0" fontId="0" fillId="0" borderId="10" xfId="0" applyBorder="1"/>
    <xf numFmtId="165" fontId="0" fillId="0" borderId="7" xfId="1" applyNumberFormat="1" applyFont="1" applyBorder="1" applyAlignment="1">
      <alignment horizontal="right"/>
    </xf>
    <xf numFmtId="0" fontId="2" fillId="0" borderId="1" xfId="0" applyFont="1" applyBorder="1"/>
    <xf numFmtId="0" fontId="2" fillId="0" borderId="3" xfId="0" applyFont="1" applyBorder="1"/>
    <xf numFmtId="165" fontId="5" fillId="0" borderId="1" xfId="1" applyNumberFormat="1" applyFont="1" applyFill="1" applyBorder="1"/>
    <xf numFmtId="165" fontId="5" fillId="0" borderId="1" xfId="1" applyNumberFormat="1" applyFont="1" applyFill="1" applyBorder="1" applyAlignment="1">
      <alignment horizontal="center"/>
    </xf>
    <xf numFmtId="0" fontId="2" fillId="0" borderId="0" xfId="0" applyFont="1" applyAlignment="1">
      <alignment vertical="center"/>
    </xf>
    <xf numFmtId="0" fontId="2" fillId="0" borderId="0" xfId="0" applyFont="1"/>
    <xf numFmtId="165" fontId="5" fillId="0" borderId="1" xfId="1" applyNumberFormat="1" applyFont="1" applyBorder="1"/>
    <xf numFmtId="164" fontId="2" fillId="0" borderId="1" xfId="0" applyNumberFormat="1" applyFont="1" applyBorder="1"/>
    <xf numFmtId="165" fontId="2" fillId="0" borderId="1" xfId="1" applyNumberFormat="1" applyFont="1" applyFill="1" applyBorder="1" applyAlignment="1">
      <alignment horizontal="center"/>
    </xf>
    <xf numFmtId="3" fontId="2" fillId="0" borderId="1" xfId="0" applyNumberFormat="1" applyFont="1" applyBorder="1"/>
    <xf numFmtId="165" fontId="2" fillId="0" borderId="1" xfId="1" applyNumberFormat="1" applyFont="1" applyFill="1" applyBorder="1"/>
    <xf numFmtId="0" fontId="9" fillId="0" borderId="0" xfId="0" applyFont="1"/>
    <xf numFmtId="0" fontId="2" fillId="0" borderId="1" xfId="0" applyFont="1" applyBorder="1" applyAlignment="1">
      <alignment horizontal="left"/>
    </xf>
    <xf numFmtId="165" fontId="5" fillId="0" borderId="1" xfId="1" applyNumberFormat="1" applyFont="1" applyBorder="1" applyAlignment="1">
      <alignment horizontal="center"/>
    </xf>
    <xf numFmtId="3" fontId="0" fillId="0" borderId="0" xfId="0" applyNumberFormat="1" applyAlignment="1">
      <alignment horizontal="center"/>
    </xf>
    <xf numFmtId="3" fontId="0" fillId="0" borderId="0" xfId="0" applyNumberFormat="1"/>
    <xf numFmtId="165" fontId="2" fillId="0" borderId="0" xfId="1" applyNumberFormat="1" applyFont="1" applyFill="1" applyBorder="1" applyAlignment="1">
      <alignment horizontal="center"/>
    </xf>
    <xf numFmtId="165" fontId="5" fillId="0" borderId="0" xfId="0" applyNumberFormat="1" applyFont="1"/>
    <xf numFmtId="0" fontId="6" fillId="0" borderId="1" xfId="0" applyFont="1" applyBorder="1" applyAlignment="1">
      <alignment horizontal="right" wrapText="1"/>
    </xf>
    <xf numFmtId="9" fontId="0" fillId="0" borderId="0" xfId="0" applyNumberFormat="1"/>
    <xf numFmtId="9" fontId="5" fillId="0" borderId="1" xfId="1" applyFont="1" applyBorder="1" applyAlignment="1">
      <alignment horizontal="center"/>
    </xf>
    <xf numFmtId="165" fontId="9" fillId="0" borderId="1" xfId="1" applyNumberFormat="1" applyFont="1" applyBorder="1" applyAlignment="1">
      <alignment horizontal="center"/>
    </xf>
    <xf numFmtId="9" fontId="6" fillId="0" borderId="1" xfId="0" applyNumberFormat="1" applyFont="1" applyBorder="1" applyAlignment="1">
      <alignment horizontal="center"/>
    </xf>
    <xf numFmtId="0" fontId="6" fillId="0" borderId="1" xfId="0" applyFont="1" applyBorder="1" applyAlignment="1">
      <alignment horizontal="center"/>
    </xf>
    <xf numFmtId="3" fontId="2" fillId="0" borderId="0" xfId="0" applyNumberFormat="1" applyFont="1"/>
    <xf numFmtId="165" fontId="5" fillId="0" borderId="7" xfId="1" applyNumberFormat="1" applyFont="1" applyFill="1" applyBorder="1" applyAlignment="1">
      <alignment horizontal="center"/>
    </xf>
    <xf numFmtId="165" fontId="5" fillId="0" borderId="8" xfId="1" applyNumberFormat="1" applyFont="1" applyFill="1" applyBorder="1"/>
    <xf numFmtId="9" fontId="2" fillId="0" borderId="1" xfId="0" applyNumberFormat="1" applyFont="1" applyBorder="1" applyAlignment="1">
      <alignment horizontal="left"/>
    </xf>
    <xf numFmtId="3" fontId="2" fillId="0" borderId="2" xfId="0" applyNumberFormat="1" applyFont="1" applyBorder="1"/>
    <xf numFmtId="165" fontId="0" fillId="0" borderId="0" xfId="0" applyNumberFormat="1"/>
    <xf numFmtId="0" fontId="5" fillId="0" borderId="0" xfId="2" applyFont="1"/>
    <xf numFmtId="0" fontId="2" fillId="0" borderId="0" xfId="2"/>
    <xf numFmtId="0" fontId="2" fillId="0" borderId="0" xfId="2" applyAlignment="1">
      <alignment horizontal="right"/>
    </xf>
    <xf numFmtId="0" fontId="6" fillId="0" borderId="0" xfId="2" applyFont="1"/>
    <xf numFmtId="0" fontId="6" fillId="0" borderId="0" xfId="2" applyFont="1" applyAlignment="1">
      <alignment horizontal="right"/>
    </xf>
    <xf numFmtId="0" fontId="5" fillId="0" borderId="0" xfId="2" applyFont="1" applyAlignment="1">
      <alignment horizontal="right"/>
    </xf>
    <xf numFmtId="0" fontId="5" fillId="0" borderId="1" xfId="2" applyFont="1" applyBorder="1"/>
    <xf numFmtId="0" fontId="2" fillId="3" borderId="1" xfId="2" applyFill="1" applyBorder="1" applyAlignment="1">
      <alignment horizontal="right"/>
    </xf>
    <xf numFmtId="0" fontId="2" fillId="3" borderId="1" xfId="2" applyFill="1" applyBorder="1" applyAlignment="1">
      <alignment horizontal="center" wrapText="1"/>
    </xf>
    <xf numFmtId="0" fontId="2" fillId="0" borderId="1" xfId="2" applyBorder="1"/>
    <xf numFmtId="3" fontId="2" fillId="0" borderId="1" xfId="2" applyNumberFormat="1" applyBorder="1" applyAlignment="1">
      <alignment horizontal="right"/>
    </xf>
    <xf numFmtId="3" fontId="2" fillId="0" borderId="1" xfId="2" applyNumberFormat="1" applyBorder="1"/>
    <xf numFmtId="165" fontId="0" fillId="3" borderId="1" xfId="1" applyNumberFormat="1" applyFont="1" applyFill="1" applyBorder="1"/>
    <xf numFmtId="0" fontId="2" fillId="0" borderId="13" xfId="2" applyBorder="1"/>
    <xf numFmtId="3" fontId="2" fillId="0" borderId="13" xfId="2" applyNumberFormat="1" applyBorder="1"/>
    <xf numFmtId="165" fontId="2" fillId="0" borderId="13" xfId="2" applyNumberFormat="1" applyBorder="1"/>
    <xf numFmtId="3" fontId="2" fillId="0" borderId="13" xfId="2" applyNumberFormat="1" applyBorder="1" applyAlignment="1">
      <alignment horizontal="right"/>
    </xf>
    <xf numFmtId="0" fontId="5" fillId="0" borderId="7" xfId="2" applyFont="1" applyBorder="1"/>
    <xf numFmtId="0" fontId="5" fillId="0" borderId="1" xfId="2" applyFont="1" applyBorder="1" applyAlignment="1">
      <alignment horizontal="center"/>
    </xf>
    <xf numFmtId="0" fontId="11" fillId="0" borderId="1" xfId="2" applyFont="1" applyBorder="1" applyAlignment="1">
      <alignment horizontal="right"/>
    </xf>
    <xf numFmtId="0" fontId="5" fillId="0" borderId="1" xfId="2" applyFont="1" applyBorder="1" applyAlignment="1">
      <alignment horizontal="right"/>
    </xf>
    <xf numFmtId="0" fontId="5" fillId="0" borderId="7" xfId="2" applyFont="1" applyBorder="1" applyAlignment="1">
      <alignment horizontal="right"/>
    </xf>
    <xf numFmtId="0" fontId="2" fillId="0" borderId="14" xfId="2" applyBorder="1" applyAlignment="1">
      <alignment vertical="center" wrapText="1"/>
    </xf>
    <xf numFmtId="3" fontId="2" fillId="0" borderId="14" xfId="2" applyNumberFormat="1" applyBorder="1"/>
    <xf numFmtId="165" fontId="2" fillId="0" borderId="7" xfId="2" applyNumberFormat="1" applyBorder="1" applyAlignment="1">
      <alignment horizontal="right"/>
    </xf>
    <xf numFmtId="0" fontId="2" fillId="0" borderId="9" xfId="2" applyBorder="1" applyAlignment="1">
      <alignment vertical="center"/>
    </xf>
    <xf numFmtId="3" fontId="2" fillId="0" borderId="9" xfId="2" applyNumberFormat="1" applyBorder="1"/>
    <xf numFmtId="0" fontId="2" fillId="0" borderId="15" xfId="2" applyBorder="1" applyAlignment="1">
      <alignment vertical="center"/>
    </xf>
    <xf numFmtId="3" fontId="2" fillId="0" borderId="15" xfId="2" applyNumberFormat="1" applyBorder="1"/>
    <xf numFmtId="165" fontId="0" fillId="0" borderId="15" xfId="1" applyNumberFormat="1" applyFont="1" applyBorder="1"/>
    <xf numFmtId="0" fontId="2" fillId="0" borderId="14" xfId="2" applyBorder="1" applyAlignment="1">
      <alignment vertical="center"/>
    </xf>
    <xf numFmtId="165" fontId="0" fillId="0" borderId="14" xfId="1" applyNumberFormat="1" applyFont="1" applyBorder="1"/>
    <xf numFmtId="0" fontId="2" fillId="0" borderId="9" xfId="2" applyBorder="1" applyAlignment="1">
      <alignment vertical="top"/>
    </xf>
    <xf numFmtId="0" fontId="2" fillId="0" borderId="9" xfId="2" applyBorder="1"/>
    <xf numFmtId="0" fontId="2" fillId="0" borderId="15" xfId="2" applyBorder="1"/>
    <xf numFmtId="0" fontId="2" fillId="0" borderId="14" xfId="2" applyBorder="1"/>
    <xf numFmtId="0" fontId="2" fillId="0" borderId="1" xfId="2" applyBorder="1" applyAlignment="1">
      <alignment vertical="top" wrapText="1"/>
    </xf>
    <xf numFmtId="165" fontId="2" fillId="0" borderId="8" xfId="2" applyNumberFormat="1" applyBorder="1" applyAlignment="1">
      <alignment horizontal="right"/>
    </xf>
    <xf numFmtId="3" fontId="2" fillId="0" borderId="0" xfId="2" applyNumberFormat="1"/>
    <xf numFmtId="0" fontId="2" fillId="0" borderId="8" xfId="2" applyBorder="1" applyAlignment="1">
      <alignment vertical="top" wrapText="1"/>
    </xf>
    <xf numFmtId="0" fontId="2" fillId="0" borderId="8" xfId="2" applyBorder="1"/>
    <xf numFmtId="3" fontId="2" fillId="0" borderId="8" xfId="2" applyNumberFormat="1" applyBorder="1"/>
    <xf numFmtId="0" fontId="2" fillId="0" borderId="0" xfId="2" applyAlignment="1">
      <alignment vertical="top" wrapText="1"/>
    </xf>
    <xf numFmtId="166" fontId="5" fillId="0" borderId="0" xfId="1" applyNumberFormat="1" applyFont="1"/>
    <xf numFmtId="165" fontId="2" fillId="2" borderId="1" xfId="1" applyNumberFormat="1" applyFont="1" applyFill="1" applyBorder="1" applyAlignment="1">
      <alignment horizontal="center"/>
    </xf>
    <xf numFmtId="9" fontId="2" fillId="0" borderId="2" xfId="0" applyNumberFormat="1" applyFont="1" applyBorder="1"/>
    <xf numFmtId="0" fontId="1" fillId="0" borderId="0" xfId="3"/>
    <xf numFmtId="165" fontId="0" fillId="0" borderId="0" xfId="4" applyNumberFormat="1" applyFont="1"/>
    <xf numFmtId="0" fontId="2" fillId="0" borderId="0" xfId="0" applyFont="1" applyAlignment="1">
      <alignment horizontal="center"/>
    </xf>
    <xf numFmtId="0" fontId="13" fillId="0" borderId="0" xfId="3" applyFont="1"/>
    <xf numFmtId="0" fontId="12" fillId="0" borderId="0" xfId="3" applyFont="1"/>
    <xf numFmtId="0" fontId="13" fillId="0" borderId="0" xfId="3" applyFont="1" applyAlignment="1">
      <alignment horizontal="center"/>
    </xf>
    <xf numFmtId="0" fontId="2" fillId="0" borderId="0" xfId="0" applyFont="1" applyAlignment="1">
      <alignment wrapText="1"/>
    </xf>
    <xf numFmtId="0" fontId="14" fillId="0" borderId="0" xfId="0" applyFont="1"/>
    <xf numFmtId="0" fontId="2" fillId="0" borderId="14" xfId="2" applyBorder="1" applyAlignment="1">
      <alignment horizontal="left" vertical="center" wrapText="1"/>
    </xf>
    <xf numFmtId="0" fontId="2" fillId="0" borderId="9" xfId="2" applyBorder="1" applyAlignment="1">
      <alignment horizontal="left" vertical="center" wrapText="1"/>
    </xf>
    <xf numFmtId="0" fontId="2" fillId="0" borderId="15" xfId="2" applyBorder="1" applyAlignment="1">
      <alignment horizontal="left" vertical="center" wrapText="1"/>
    </xf>
    <xf numFmtId="0" fontId="5" fillId="0" borderId="2" xfId="0" applyFont="1" applyBorder="1" applyAlignment="1">
      <alignment horizontal="center" wrapText="1"/>
    </xf>
    <xf numFmtId="0" fontId="5" fillId="0" borderId="17" xfId="0" applyFont="1" applyBorder="1" applyAlignment="1">
      <alignment horizontal="center" wrapText="1"/>
    </xf>
    <xf numFmtId="0" fontId="5" fillId="0" borderId="16" xfId="0" applyFont="1" applyBorder="1" applyAlignment="1">
      <alignment horizontal="center" wrapText="1"/>
    </xf>
    <xf numFmtId="0" fontId="5" fillId="0" borderId="11" xfId="0" applyFont="1" applyBorder="1" applyAlignment="1">
      <alignment horizontal="center" wrapText="1"/>
    </xf>
    <xf numFmtId="0" fontId="5" fillId="0" borderId="4" xfId="0" applyFont="1" applyBorder="1" applyAlignment="1">
      <alignment horizontal="center"/>
    </xf>
    <xf numFmtId="0" fontId="5" fillId="0" borderId="12"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wrapText="1"/>
    </xf>
    <xf numFmtId="0" fontId="5" fillId="0" borderId="5" xfId="0" applyFont="1" applyBorder="1" applyAlignment="1">
      <alignment horizontal="center" wrapText="1"/>
    </xf>
    <xf numFmtId="0" fontId="13" fillId="0" borderId="0" xfId="3" applyFont="1" applyAlignment="1">
      <alignment horizontal="center" wrapText="1"/>
    </xf>
    <xf numFmtId="0" fontId="17" fillId="0" borderId="0" xfId="2" applyFont="1"/>
  </cellXfs>
  <cellStyles count="5">
    <cellStyle name="Normal" xfId="0" builtinId="0"/>
    <cellStyle name="Normal 2" xfId="2" xr:uid="{D8713697-0FD6-4014-A909-8AB8BE99D0DF}"/>
    <cellStyle name="Normal 3" xfId="3" xr:uid="{D1705B0D-C6A5-4646-87A0-74977954A03A}"/>
    <cellStyle name="Percent" xfId="1" builtinId="5"/>
    <cellStyle name="Percent 2" xfId="4" xr:uid="{7A2FA30A-7C77-4286-A31F-CD84877872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GB" b="1"/>
              <a:t>Ownership of UP patents /</a:t>
            </a:r>
            <a:r>
              <a:rPr lang="en-GB" b="1" baseline="0"/>
              <a:t> 2024</a:t>
            </a:r>
            <a:endParaRPr lang="en-GB" b="1"/>
          </a:p>
        </c:rich>
      </c:tx>
      <c:layout>
        <c:manualLayout>
          <c:xMode val="edge"/>
          <c:yMode val="edge"/>
          <c:x val="0.21475018121657671"/>
          <c:y val="3.790122250394729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GB"/>
        </a:p>
      </c:txPr>
    </c:title>
    <c:autoTitleDeleted val="0"/>
    <c:plotArea>
      <c:layout>
        <c:manualLayout>
          <c:layoutTarget val="inner"/>
          <c:xMode val="edge"/>
          <c:yMode val="edge"/>
          <c:x val="9.0537435937714766E-2"/>
          <c:y val="0.13525080198308545"/>
          <c:w val="0.71347287948108729"/>
          <c:h val="0.79472951297754446"/>
        </c:manualLayout>
      </c:layout>
      <c:pieChart>
        <c:varyColors val="1"/>
        <c:ser>
          <c:idx val="0"/>
          <c:order val="0"/>
          <c:spPr>
            <a:solidFill>
              <a:srgbClr val="C00000"/>
            </a:solidFill>
          </c:spPr>
          <c:dPt>
            <c:idx val="0"/>
            <c:bubble3D val="0"/>
            <c:spPr>
              <a:solidFill>
                <a:srgbClr val="C00000"/>
              </a:solidFill>
              <a:ln w="19050">
                <a:solidFill>
                  <a:schemeClr val="lt1"/>
                </a:solidFill>
              </a:ln>
              <a:effectLst/>
            </c:spPr>
            <c:extLst>
              <c:ext xmlns:c16="http://schemas.microsoft.com/office/drawing/2014/chart" uri="{C3380CC4-5D6E-409C-BE32-E72D297353CC}">
                <c16:uniqueId val="{00000001-4E65-4D45-91FE-E566B6FB5874}"/>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4E65-4D45-91FE-E566B6FB5874}"/>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5-4E65-4D45-91FE-E566B6FB5874}"/>
              </c:ext>
            </c:extLst>
          </c:dPt>
          <c:dLbls>
            <c:dLbl>
              <c:idx val="2"/>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4E65-4D45-91FE-E566B6FB5874}"/>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extLst>
          </c:dLbls>
          <c:val>
            <c:numRef>
              <c:f>'UP shares in EPC39'!$C$5:$C$7</c:f>
              <c:numCache>
                <c:formatCode>0.0%</c:formatCode>
                <c:ptCount val="3"/>
                <c:pt idx="0">
                  <c:v>0.31589704220691778</c:v>
                </c:pt>
                <c:pt idx="1">
                  <c:v>6.7970337174597106E-2</c:v>
                </c:pt>
                <c:pt idx="2">
                  <c:v>0.61613262061848517</c:v>
                </c:pt>
              </c:numCache>
            </c:numRef>
          </c:val>
          <c:extLst>
            <c:ext xmlns:c16="http://schemas.microsoft.com/office/drawing/2014/chart" uri="{C3380CC4-5D6E-409C-BE32-E72D297353CC}">
              <c16:uniqueId val="{00000006-4E65-4D45-91FE-E566B6FB587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GB" b="1">
                <a:solidFill>
                  <a:schemeClr val="tx1"/>
                </a:solidFill>
              </a:rPr>
              <a:t>Uptake rate</a:t>
            </a:r>
          </a:p>
        </c:rich>
      </c:tx>
      <c:layout>
        <c:manualLayout>
          <c:xMode val="edge"/>
          <c:yMode val="edge"/>
          <c:x val="0.40381565207574865"/>
          <c:y val="5.617977528089887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FBB1-467A-BFB5-5637E9662F29}"/>
              </c:ext>
            </c:extLst>
          </c:dPt>
          <c:dPt>
            <c:idx val="1"/>
            <c:invertIfNegative val="0"/>
            <c:bubble3D val="0"/>
            <c:spPr>
              <a:solidFill>
                <a:schemeClr val="bg1">
                  <a:lumMod val="50000"/>
                </a:schemeClr>
              </a:solidFill>
              <a:ln>
                <a:noFill/>
              </a:ln>
              <a:effectLst/>
            </c:spPr>
            <c:extLst>
              <c:ext xmlns:c16="http://schemas.microsoft.com/office/drawing/2014/chart" uri="{C3380CC4-5D6E-409C-BE32-E72D297353CC}">
                <c16:uniqueId val="{00000003-FBB1-467A-BFB5-5637E9662F29}"/>
              </c:ext>
            </c:extLst>
          </c:dPt>
          <c:dPt>
            <c:idx val="2"/>
            <c:invertIfNegative val="0"/>
            <c:bubble3D val="0"/>
            <c:spPr>
              <a:solidFill>
                <a:schemeClr val="bg1">
                  <a:lumMod val="85000"/>
                </a:schemeClr>
              </a:solidFill>
              <a:ln>
                <a:noFill/>
              </a:ln>
              <a:effectLst/>
            </c:spPr>
            <c:extLst>
              <c:ext xmlns:c16="http://schemas.microsoft.com/office/drawing/2014/chart" uri="{C3380CC4-5D6E-409C-BE32-E72D297353CC}">
                <c16:uniqueId val="{00000005-FBB1-467A-BFB5-5637E9662F29}"/>
              </c:ext>
            </c:extLst>
          </c:dPt>
          <c:dPt>
            <c:idx val="3"/>
            <c:invertIfNegative val="0"/>
            <c:bubble3D val="0"/>
            <c:spPr>
              <a:solidFill>
                <a:schemeClr val="tx1"/>
              </a:solidFill>
              <a:ln>
                <a:noFill/>
              </a:ln>
              <a:effectLst/>
            </c:spPr>
            <c:extLst>
              <c:ext xmlns:c16="http://schemas.microsoft.com/office/drawing/2014/chart" uri="{C3380CC4-5D6E-409C-BE32-E72D297353CC}">
                <c16:uniqueId val="{00000007-FBB1-467A-BFB5-5637E9662F29}"/>
              </c:ext>
            </c:extLst>
          </c:dPt>
          <c:dLbls>
            <c:dLbl>
              <c:idx val="2"/>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FBB1-467A-BFB5-5637E9662F29}"/>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'UP shares in EPC39'!$A$5:$A$8</c:f>
              <c:strCache>
                <c:ptCount val="4"/>
                <c:pt idx="0">
                  <c:v>SME &amp; Individuals</c:v>
                </c:pt>
                <c:pt idx="1">
                  <c:v>Universities &amp; public research organisations</c:v>
                </c:pt>
                <c:pt idx="2">
                  <c:v>other EPC patentees</c:v>
                </c:pt>
                <c:pt idx="3">
                  <c:v>All EPC residents</c:v>
                </c:pt>
              </c:strCache>
            </c:strRef>
          </c:cat>
          <c:val>
            <c:numRef>
              <c:f>'UP shares in EPC39'!$F$5:$F$8</c:f>
              <c:numCache>
                <c:formatCode>0.0%</c:formatCode>
                <c:ptCount val="4"/>
                <c:pt idx="0">
                  <c:v>0.57506799018676724</c:v>
                </c:pt>
                <c:pt idx="1">
                  <c:v>0.40893324009556525</c:v>
                </c:pt>
                <c:pt idx="2">
                  <c:v>0.26561410528752283</c:v>
                </c:pt>
                <c:pt idx="3">
                  <c:v>0.36494335736354272</c:v>
                </c:pt>
              </c:numCache>
            </c:numRef>
          </c:val>
          <c:extLst>
            <c:ext xmlns:c16="http://schemas.microsoft.com/office/drawing/2014/chart" uri="{C3380CC4-5D6E-409C-BE32-E72D297353CC}">
              <c16:uniqueId val="{00000008-FBB1-467A-BFB5-5637E9662F29}"/>
            </c:ext>
          </c:extLst>
        </c:ser>
        <c:dLbls>
          <c:showLegendKey val="0"/>
          <c:showVal val="0"/>
          <c:showCatName val="0"/>
          <c:showSerName val="0"/>
          <c:showPercent val="0"/>
          <c:showBubbleSize val="0"/>
        </c:dLbls>
        <c:gapWidth val="100"/>
        <c:axId val="386721967"/>
        <c:axId val="386723407"/>
      </c:barChart>
      <c:catAx>
        <c:axId val="386721967"/>
        <c:scaling>
          <c:orientation val="maxMin"/>
        </c:scaling>
        <c:delete val="1"/>
        <c:axPos val="l"/>
        <c:numFmt formatCode="General" sourceLinked="1"/>
        <c:majorTickMark val="none"/>
        <c:minorTickMark val="none"/>
        <c:tickLblPos val="nextTo"/>
        <c:crossAx val="386723407"/>
        <c:crosses val="autoZero"/>
        <c:auto val="1"/>
        <c:lblAlgn val="ctr"/>
        <c:lblOffset val="100"/>
        <c:noMultiLvlLbl val="0"/>
      </c:catAx>
      <c:valAx>
        <c:axId val="386723407"/>
        <c:scaling>
          <c:orientation val="minMax"/>
          <c:max val="0.60000000000000009"/>
        </c:scaling>
        <c:delete val="1"/>
        <c:axPos val="t"/>
        <c:numFmt formatCode="0.0%" sourceLinked="1"/>
        <c:majorTickMark val="out"/>
        <c:minorTickMark val="none"/>
        <c:tickLblPos val="nextTo"/>
        <c:crossAx val="386721967"/>
        <c:crosses val="autoZero"/>
        <c:crossBetween val="between"/>
      </c:valAx>
      <c:spPr>
        <a:noFill/>
        <a:ln>
          <a:noFill/>
        </a:ln>
        <a:effectLst/>
      </c:spPr>
    </c:plotArea>
    <c:legend>
      <c:legendPos val="l"/>
      <c:layout>
        <c:manualLayout>
          <c:xMode val="edge"/>
          <c:yMode val="edge"/>
          <c:x val="2.096937432949416E-2"/>
          <c:y val="0.18326130029052756"/>
          <c:w val="0.30711191628038781"/>
          <c:h val="0.780249343832021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31</xdr:row>
      <xdr:rowOff>23149</xdr:rowOff>
    </xdr:from>
    <xdr:to>
      <xdr:col>8</xdr:col>
      <xdr:colOff>0</xdr:colOff>
      <xdr:row>31</xdr:row>
      <xdr:rowOff>190982</xdr:rowOff>
    </xdr:to>
    <xdr:sp macro="" textlink="">
      <xdr:nvSpPr>
        <xdr:cNvPr id="13609" name="Oval 2">
          <a:extLst>
            <a:ext uri="{FF2B5EF4-FFF2-40B4-BE49-F238E27FC236}">
              <a16:creationId xmlns:a16="http://schemas.microsoft.com/office/drawing/2014/main" id="{00000000-0008-0000-0200-000029350000}"/>
            </a:ext>
          </a:extLst>
        </xdr:cNvPr>
        <xdr:cNvSpPr>
          <a:spLocks noChangeArrowheads="1"/>
        </xdr:cNvSpPr>
      </xdr:nvSpPr>
      <xdr:spPr bwMode="auto">
        <a:xfrm>
          <a:off x="8189089" y="5781554"/>
          <a:ext cx="0" cy="167833"/>
        </a:xfrm>
        <a:prstGeom prst="ellipse">
          <a:avLst/>
        </a:prstGeom>
        <a:solidFill>
          <a:srgbClr xmlns:mc="http://schemas.openxmlformats.org/markup-compatibility/2006" xmlns:a14="http://schemas.microsoft.com/office/drawing/2010/main" val="800000" mc:Ignorable="a14" a14:legacySpreadsheetColorIndex="1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33</xdr:row>
      <xdr:rowOff>23149</xdr:rowOff>
    </xdr:from>
    <xdr:to>
      <xdr:col>8</xdr:col>
      <xdr:colOff>0</xdr:colOff>
      <xdr:row>33</xdr:row>
      <xdr:rowOff>190982</xdr:rowOff>
    </xdr:to>
    <xdr:sp macro="" textlink="">
      <xdr:nvSpPr>
        <xdr:cNvPr id="13610" name="Oval 3">
          <a:extLst>
            <a:ext uri="{FF2B5EF4-FFF2-40B4-BE49-F238E27FC236}">
              <a16:creationId xmlns:a16="http://schemas.microsoft.com/office/drawing/2014/main" id="{00000000-0008-0000-0200-00002A350000}"/>
            </a:ext>
          </a:extLst>
        </xdr:cNvPr>
        <xdr:cNvSpPr>
          <a:spLocks noChangeArrowheads="1"/>
        </xdr:cNvSpPr>
      </xdr:nvSpPr>
      <xdr:spPr bwMode="auto">
        <a:xfrm>
          <a:off x="8189089" y="6163519"/>
          <a:ext cx="0" cy="167833"/>
        </a:xfrm>
        <a:prstGeom prst="ellipse">
          <a:avLst/>
        </a:pr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35</xdr:row>
      <xdr:rowOff>23149</xdr:rowOff>
    </xdr:from>
    <xdr:to>
      <xdr:col>8</xdr:col>
      <xdr:colOff>0</xdr:colOff>
      <xdr:row>35</xdr:row>
      <xdr:rowOff>190982</xdr:rowOff>
    </xdr:to>
    <xdr:sp macro="" textlink="">
      <xdr:nvSpPr>
        <xdr:cNvPr id="13611" name="Oval 4">
          <a:extLst>
            <a:ext uri="{FF2B5EF4-FFF2-40B4-BE49-F238E27FC236}">
              <a16:creationId xmlns:a16="http://schemas.microsoft.com/office/drawing/2014/main" id="{00000000-0008-0000-0200-00002B350000}"/>
            </a:ext>
          </a:extLst>
        </xdr:cNvPr>
        <xdr:cNvSpPr>
          <a:spLocks noChangeArrowheads="1"/>
        </xdr:cNvSpPr>
      </xdr:nvSpPr>
      <xdr:spPr bwMode="auto">
        <a:xfrm>
          <a:off x="8189089" y="6545484"/>
          <a:ext cx="0" cy="167832"/>
        </a:xfrm>
        <a:prstGeom prst="ellipse">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37</xdr:row>
      <xdr:rowOff>0</xdr:rowOff>
    </xdr:from>
    <xdr:to>
      <xdr:col>8</xdr:col>
      <xdr:colOff>0</xdr:colOff>
      <xdr:row>37</xdr:row>
      <xdr:rowOff>0</xdr:rowOff>
    </xdr:to>
    <xdr:sp macro="" textlink="">
      <xdr:nvSpPr>
        <xdr:cNvPr id="13612" name="Oval 5">
          <a:extLst>
            <a:ext uri="{FF2B5EF4-FFF2-40B4-BE49-F238E27FC236}">
              <a16:creationId xmlns:a16="http://schemas.microsoft.com/office/drawing/2014/main" id="{00000000-0008-0000-0200-00002C350000}"/>
            </a:ext>
          </a:extLst>
        </xdr:cNvPr>
        <xdr:cNvSpPr>
          <a:spLocks noChangeArrowheads="1"/>
        </xdr:cNvSpPr>
      </xdr:nvSpPr>
      <xdr:spPr bwMode="auto">
        <a:xfrm>
          <a:off x="8189089" y="6904299"/>
          <a:ext cx="0" cy="0"/>
        </a:xfrm>
        <a:prstGeom prst="ellipse">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37</xdr:row>
      <xdr:rowOff>23149</xdr:rowOff>
    </xdr:from>
    <xdr:to>
      <xdr:col>8</xdr:col>
      <xdr:colOff>0</xdr:colOff>
      <xdr:row>37</xdr:row>
      <xdr:rowOff>190982</xdr:rowOff>
    </xdr:to>
    <xdr:sp macro="" textlink="">
      <xdr:nvSpPr>
        <xdr:cNvPr id="13613" name="Oval 6" descr="Granite">
          <a:extLst>
            <a:ext uri="{FF2B5EF4-FFF2-40B4-BE49-F238E27FC236}">
              <a16:creationId xmlns:a16="http://schemas.microsoft.com/office/drawing/2014/main" id="{00000000-0008-0000-0200-00002D350000}"/>
            </a:ext>
          </a:extLst>
        </xdr:cNvPr>
        <xdr:cNvSpPr>
          <a:spLocks noChangeArrowheads="1"/>
        </xdr:cNvSpPr>
      </xdr:nvSpPr>
      <xdr:spPr bwMode="auto">
        <a:xfrm>
          <a:off x="8189089" y="6927448"/>
          <a:ext cx="0" cy="167833"/>
        </a:xfrm>
        <a:prstGeom prst="ellipse">
          <a:avLst/>
        </a:prstGeom>
        <a:blipFill dpi="0" rotWithShape="1">
          <a:blip xmlns:r="http://schemas.openxmlformats.org/officeDocument/2006/relationships" r:embed="rId1"/>
          <a:srcRect/>
          <a:tile tx="0" ty="0" sx="100000" sy="100000" flip="none" algn="tl"/>
        </a:bli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32</xdr:row>
      <xdr:rowOff>115747</xdr:rowOff>
    </xdr:from>
    <xdr:to>
      <xdr:col>8</xdr:col>
      <xdr:colOff>0</xdr:colOff>
      <xdr:row>32</xdr:row>
      <xdr:rowOff>115747</xdr:rowOff>
    </xdr:to>
    <xdr:sp macro="" textlink="">
      <xdr:nvSpPr>
        <xdr:cNvPr id="13614" name="Line 7">
          <a:extLst>
            <a:ext uri="{FF2B5EF4-FFF2-40B4-BE49-F238E27FC236}">
              <a16:creationId xmlns:a16="http://schemas.microsoft.com/office/drawing/2014/main" id="{00000000-0008-0000-0200-00002E350000}"/>
            </a:ext>
          </a:extLst>
        </xdr:cNvPr>
        <xdr:cNvSpPr>
          <a:spLocks noChangeShapeType="1"/>
        </xdr:cNvSpPr>
      </xdr:nvSpPr>
      <xdr:spPr bwMode="auto">
        <a:xfrm>
          <a:off x="8189089" y="6065134"/>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34</xdr:row>
      <xdr:rowOff>98385</xdr:rowOff>
    </xdr:from>
    <xdr:to>
      <xdr:col>8</xdr:col>
      <xdr:colOff>0</xdr:colOff>
      <xdr:row>34</xdr:row>
      <xdr:rowOff>98385</xdr:rowOff>
    </xdr:to>
    <xdr:sp macro="" textlink="">
      <xdr:nvSpPr>
        <xdr:cNvPr id="13615" name="Line 8">
          <a:extLst>
            <a:ext uri="{FF2B5EF4-FFF2-40B4-BE49-F238E27FC236}">
              <a16:creationId xmlns:a16="http://schemas.microsoft.com/office/drawing/2014/main" id="{00000000-0008-0000-0200-00002F350000}"/>
            </a:ext>
          </a:extLst>
        </xdr:cNvPr>
        <xdr:cNvSpPr>
          <a:spLocks noChangeShapeType="1"/>
        </xdr:cNvSpPr>
      </xdr:nvSpPr>
      <xdr:spPr bwMode="auto">
        <a:xfrm>
          <a:off x="8189089" y="6429737"/>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115747</xdr:rowOff>
    </xdr:from>
    <xdr:to>
      <xdr:col>8</xdr:col>
      <xdr:colOff>0</xdr:colOff>
      <xdr:row>29</xdr:row>
      <xdr:rowOff>115747</xdr:rowOff>
    </xdr:to>
    <xdr:sp macro="" textlink="">
      <xdr:nvSpPr>
        <xdr:cNvPr id="13616" name="Line 9">
          <a:extLst>
            <a:ext uri="{FF2B5EF4-FFF2-40B4-BE49-F238E27FC236}">
              <a16:creationId xmlns:a16="http://schemas.microsoft.com/office/drawing/2014/main" id="{00000000-0008-0000-0200-000030350000}"/>
            </a:ext>
          </a:extLst>
        </xdr:cNvPr>
        <xdr:cNvSpPr>
          <a:spLocks noChangeShapeType="1"/>
        </xdr:cNvSpPr>
      </xdr:nvSpPr>
      <xdr:spPr bwMode="auto">
        <a:xfrm>
          <a:off x="8189089" y="5683170"/>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36</xdr:row>
      <xdr:rowOff>98385</xdr:rowOff>
    </xdr:from>
    <xdr:to>
      <xdr:col>8</xdr:col>
      <xdr:colOff>0</xdr:colOff>
      <xdr:row>36</xdr:row>
      <xdr:rowOff>98385</xdr:rowOff>
    </xdr:to>
    <xdr:sp macro="" textlink="">
      <xdr:nvSpPr>
        <xdr:cNvPr id="13617" name="Line 10">
          <a:extLst>
            <a:ext uri="{FF2B5EF4-FFF2-40B4-BE49-F238E27FC236}">
              <a16:creationId xmlns:a16="http://schemas.microsoft.com/office/drawing/2014/main" id="{00000000-0008-0000-0200-000031350000}"/>
            </a:ext>
          </a:extLst>
        </xdr:cNvPr>
        <xdr:cNvSpPr>
          <a:spLocks noChangeShapeType="1"/>
        </xdr:cNvSpPr>
      </xdr:nvSpPr>
      <xdr:spPr bwMode="auto">
        <a:xfrm>
          <a:off x="8189089" y="6811701"/>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38</xdr:row>
      <xdr:rowOff>98385</xdr:rowOff>
    </xdr:from>
    <xdr:to>
      <xdr:col>8</xdr:col>
      <xdr:colOff>0</xdr:colOff>
      <xdr:row>38</xdr:row>
      <xdr:rowOff>98385</xdr:rowOff>
    </xdr:to>
    <xdr:sp macro="" textlink="">
      <xdr:nvSpPr>
        <xdr:cNvPr id="13618" name="Line 11">
          <a:extLst>
            <a:ext uri="{FF2B5EF4-FFF2-40B4-BE49-F238E27FC236}">
              <a16:creationId xmlns:a16="http://schemas.microsoft.com/office/drawing/2014/main" id="{00000000-0008-0000-0200-000032350000}"/>
            </a:ext>
          </a:extLst>
        </xdr:cNvPr>
        <xdr:cNvSpPr>
          <a:spLocks noChangeShapeType="1"/>
        </xdr:cNvSpPr>
      </xdr:nvSpPr>
      <xdr:spPr bwMode="auto">
        <a:xfrm>
          <a:off x="8189089" y="7193666"/>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37</xdr:row>
      <xdr:rowOff>23149</xdr:rowOff>
    </xdr:from>
    <xdr:to>
      <xdr:col>8</xdr:col>
      <xdr:colOff>0</xdr:colOff>
      <xdr:row>37</xdr:row>
      <xdr:rowOff>190982</xdr:rowOff>
    </xdr:to>
    <xdr:sp macro="" textlink="">
      <xdr:nvSpPr>
        <xdr:cNvPr id="13619" name="Oval 12">
          <a:extLst>
            <a:ext uri="{FF2B5EF4-FFF2-40B4-BE49-F238E27FC236}">
              <a16:creationId xmlns:a16="http://schemas.microsoft.com/office/drawing/2014/main" id="{00000000-0008-0000-0200-000033350000}"/>
            </a:ext>
          </a:extLst>
        </xdr:cNvPr>
        <xdr:cNvSpPr>
          <a:spLocks noChangeArrowheads="1"/>
        </xdr:cNvSpPr>
      </xdr:nvSpPr>
      <xdr:spPr bwMode="auto">
        <a:xfrm>
          <a:off x="8189089" y="6927448"/>
          <a:ext cx="0" cy="167833"/>
        </a:xfrm>
        <a:prstGeom prst="ellipse">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39</xdr:row>
      <xdr:rowOff>23149</xdr:rowOff>
    </xdr:from>
    <xdr:to>
      <xdr:col>8</xdr:col>
      <xdr:colOff>0</xdr:colOff>
      <xdr:row>39</xdr:row>
      <xdr:rowOff>190982</xdr:rowOff>
    </xdr:to>
    <xdr:sp macro="" textlink="">
      <xdr:nvSpPr>
        <xdr:cNvPr id="13620" name="Oval 13">
          <a:extLst>
            <a:ext uri="{FF2B5EF4-FFF2-40B4-BE49-F238E27FC236}">
              <a16:creationId xmlns:a16="http://schemas.microsoft.com/office/drawing/2014/main" id="{00000000-0008-0000-0200-000034350000}"/>
            </a:ext>
          </a:extLst>
        </xdr:cNvPr>
        <xdr:cNvSpPr>
          <a:spLocks noChangeArrowheads="1"/>
        </xdr:cNvSpPr>
      </xdr:nvSpPr>
      <xdr:spPr bwMode="auto">
        <a:xfrm>
          <a:off x="8189089" y="7309413"/>
          <a:ext cx="0" cy="167833"/>
        </a:xfrm>
        <a:prstGeom prst="ellipse">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38</xdr:row>
      <xdr:rowOff>98385</xdr:rowOff>
    </xdr:from>
    <xdr:to>
      <xdr:col>8</xdr:col>
      <xdr:colOff>0</xdr:colOff>
      <xdr:row>38</xdr:row>
      <xdr:rowOff>98385</xdr:rowOff>
    </xdr:to>
    <xdr:sp macro="" textlink="">
      <xdr:nvSpPr>
        <xdr:cNvPr id="13621" name="Line 14">
          <a:extLst>
            <a:ext uri="{FF2B5EF4-FFF2-40B4-BE49-F238E27FC236}">
              <a16:creationId xmlns:a16="http://schemas.microsoft.com/office/drawing/2014/main" id="{00000000-0008-0000-0200-000035350000}"/>
            </a:ext>
          </a:extLst>
        </xdr:cNvPr>
        <xdr:cNvSpPr>
          <a:spLocks noChangeShapeType="1"/>
        </xdr:cNvSpPr>
      </xdr:nvSpPr>
      <xdr:spPr bwMode="auto">
        <a:xfrm>
          <a:off x="8189089" y="7193666"/>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40</xdr:row>
      <xdr:rowOff>98385</xdr:rowOff>
    </xdr:from>
    <xdr:to>
      <xdr:col>8</xdr:col>
      <xdr:colOff>0</xdr:colOff>
      <xdr:row>40</xdr:row>
      <xdr:rowOff>98385</xdr:rowOff>
    </xdr:to>
    <xdr:sp macro="" textlink="">
      <xdr:nvSpPr>
        <xdr:cNvPr id="13622" name="Line 16">
          <a:extLst>
            <a:ext uri="{FF2B5EF4-FFF2-40B4-BE49-F238E27FC236}">
              <a16:creationId xmlns:a16="http://schemas.microsoft.com/office/drawing/2014/main" id="{00000000-0008-0000-0200-000036350000}"/>
            </a:ext>
          </a:extLst>
        </xdr:cNvPr>
        <xdr:cNvSpPr>
          <a:spLocks noChangeShapeType="1"/>
        </xdr:cNvSpPr>
      </xdr:nvSpPr>
      <xdr:spPr bwMode="auto">
        <a:xfrm>
          <a:off x="8189089" y="7575630"/>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579120</xdr:colOff>
      <xdr:row>10</xdr:row>
      <xdr:rowOff>43815</xdr:rowOff>
    </xdr:from>
    <xdr:to>
      <xdr:col>3</xdr:col>
      <xdr:colOff>571500</xdr:colOff>
      <xdr:row>24</xdr:row>
      <xdr:rowOff>179070</xdr:rowOff>
    </xdr:to>
    <xdr:graphicFrame macro="">
      <xdr:nvGraphicFramePr>
        <xdr:cNvPr id="2" name="Chart 1">
          <a:extLst>
            <a:ext uri="{FF2B5EF4-FFF2-40B4-BE49-F238E27FC236}">
              <a16:creationId xmlns:a16="http://schemas.microsoft.com/office/drawing/2014/main" id="{33D04083-C4C7-4EFF-9E02-3500C4275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112395</xdr:colOff>
      <xdr:row>10</xdr:row>
      <xdr:rowOff>45720</xdr:rowOff>
    </xdr:from>
    <xdr:to>
      <xdr:col>11</xdr:col>
      <xdr:colOff>706755</xdr:colOff>
      <xdr:row>24</xdr:row>
      <xdr:rowOff>196215</xdr:rowOff>
    </xdr:to>
    <xdr:graphicFrame macro="">
      <xdr:nvGraphicFramePr>
        <xdr:cNvPr id="3" name="Chart 2">
          <a:extLst>
            <a:ext uri="{FF2B5EF4-FFF2-40B4-BE49-F238E27FC236}">
              <a16:creationId xmlns:a16="http://schemas.microsoft.com/office/drawing/2014/main" id="{384FE140-AE5A-46E3-BE62-6EDBE7D2A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N22215\Documents\Office\W_2025\Annual%20report%202024\Data%2003-02-2025\UP%20data%202024.xlsx" TargetMode="External"/><Relationship Id="rId1" Type="http://schemas.openxmlformats.org/officeDocument/2006/relationships/externalLinkPath" Target="/Users/MN22215/Documents/Office/W_2025/Annual%20report%202024/Data%2003-02-2025/UP%20dat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C "/>
    </sheetNames>
    <sheetDataSet>
      <sheetData sheetId="0">
        <row r="5">
          <cell r="U5">
            <v>0.36494335736354272</v>
          </cell>
          <cell r="X5">
            <v>0.25900000000000001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W40"/>
  <sheetViews>
    <sheetView zoomScale="80" zoomScaleNormal="80" workbookViewId="0">
      <selection activeCell="J24" sqref="J24"/>
    </sheetView>
  </sheetViews>
  <sheetFormatPr defaultColWidth="8.88671875" defaultRowHeight="15"/>
  <cols>
    <col min="1" max="1" width="37.21875" customWidth="1"/>
    <col min="2" max="2" width="11.21875" style="3" customWidth="1"/>
    <col min="3" max="7" width="9.21875" style="3" customWidth="1"/>
    <col min="8" max="8" width="10.44140625" style="3" customWidth="1"/>
    <col min="9" max="9" width="12" style="3" customWidth="1"/>
    <col min="10" max="10" width="9.21875" style="3" customWidth="1"/>
    <col min="12" max="16" width="9.77734375" style="3" customWidth="1"/>
  </cols>
  <sheetData>
    <row r="1" spans="1:23" ht="18.75">
      <c r="A1" s="2" t="s">
        <v>0</v>
      </c>
    </row>
    <row r="3" spans="1:23" ht="31.5">
      <c r="A3" s="6" t="s">
        <v>1</v>
      </c>
      <c r="B3" s="4">
        <v>2015</v>
      </c>
      <c r="C3" s="4">
        <v>2016</v>
      </c>
      <c r="D3" s="17" t="s">
        <v>2</v>
      </c>
      <c r="E3" s="4">
        <v>2017</v>
      </c>
      <c r="F3" s="17" t="s">
        <v>3</v>
      </c>
      <c r="G3" s="4">
        <v>2018</v>
      </c>
      <c r="H3" s="17" t="s">
        <v>4</v>
      </c>
      <c r="I3" s="4">
        <v>2019</v>
      </c>
      <c r="J3" s="17" t="s">
        <v>5</v>
      </c>
      <c r="K3" s="4">
        <v>2020</v>
      </c>
      <c r="L3" s="17" t="s">
        <v>6</v>
      </c>
      <c r="M3" s="4">
        <v>2021</v>
      </c>
      <c r="N3" s="17" t="s">
        <v>7</v>
      </c>
      <c r="O3" s="4">
        <v>2022</v>
      </c>
      <c r="P3" s="17" t="s">
        <v>8</v>
      </c>
      <c r="Q3" s="4">
        <v>2023</v>
      </c>
      <c r="R3" s="17" t="s">
        <v>9</v>
      </c>
      <c r="S3" s="4">
        <v>2024</v>
      </c>
      <c r="T3" s="17" t="s">
        <v>10</v>
      </c>
      <c r="U3" s="52" t="s">
        <v>11</v>
      </c>
    </row>
    <row r="4" spans="1:23" ht="18">
      <c r="A4" s="34" t="s">
        <v>12</v>
      </c>
      <c r="B4" s="12">
        <v>36552</v>
      </c>
      <c r="C4" s="12">
        <v>48727</v>
      </c>
      <c r="D4" s="108">
        <v>0.33308710877653747</v>
      </c>
      <c r="E4" s="12">
        <v>50680</v>
      </c>
      <c r="F4" s="108">
        <v>4.0080448211463837E-2</v>
      </c>
      <c r="G4" s="12">
        <v>57906</v>
      </c>
      <c r="H4" s="108">
        <v>0.1425808997632203</v>
      </c>
      <c r="I4" s="12">
        <v>60570</v>
      </c>
      <c r="J4" s="108">
        <v>4.6005595275101063E-2</v>
      </c>
      <c r="K4" s="12">
        <v>58656</v>
      </c>
      <c r="L4" s="108">
        <v>-3.159980188211986E-2</v>
      </c>
      <c r="M4" s="12">
        <v>47714</v>
      </c>
      <c r="N4" s="108">
        <v>-0.18654528096017453</v>
      </c>
      <c r="O4" s="12">
        <v>36626</v>
      </c>
      <c r="P4" s="108">
        <v>-0.23238462505763513</v>
      </c>
      <c r="Q4" s="12">
        <v>46611</v>
      </c>
      <c r="R4" s="108">
        <v>0.27262054278381487</v>
      </c>
      <c r="S4" s="12">
        <v>48550</v>
      </c>
      <c r="T4" s="108">
        <v>4.1599622406728098E-2</v>
      </c>
      <c r="U4" s="14">
        <v>0.44328183777071695</v>
      </c>
      <c r="V4" s="53"/>
      <c r="W4" s="63"/>
    </row>
    <row r="5" spans="1:23">
      <c r="A5" s="5" t="s">
        <v>13</v>
      </c>
      <c r="B5" s="12">
        <v>14955</v>
      </c>
      <c r="C5" s="12">
        <v>21939</v>
      </c>
      <c r="D5" s="108">
        <v>0.46700100300902703</v>
      </c>
      <c r="E5" s="12">
        <v>24960</v>
      </c>
      <c r="F5" s="108">
        <v>0.13769998632572134</v>
      </c>
      <c r="G5" s="12">
        <v>31136</v>
      </c>
      <c r="H5" s="108">
        <v>0.24743589743589745</v>
      </c>
      <c r="I5" s="12">
        <v>34614</v>
      </c>
      <c r="J5" s="108">
        <v>0.11170349434737914</v>
      </c>
      <c r="K5" s="12">
        <v>34162</v>
      </c>
      <c r="L5" s="108">
        <v>-1.305830010978215E-2</v>
      </c>
      <c r="M5" s="12">
        <v>27424</v>
      </c>
      <c r="N5" s="108">
        <v>-0.19723669574380887</v>
      </c>
      <c r="O5" s="12">
        <v>19965</v>
      </c>
      <c r="P5" s="108">
        <v>-0.27198803967327889</v>
      </c>
      <c r="Q5" s="12">
        <v>24974</v>
      </c>
      <c r="R5" s="108">
        <v>0.25088905584773347</v>
      </c>
      <c r="S5" s="12">
        <v>26868</v>
      </c>
      <c r="T5" s="108">
        <v>7.5838872427324455E-2</v>
      </c>
      <c r="U5" s="14">
        <v>0.24531609510244329</v>
      </c>
      <c r="V5" s="53"/>
      <c r="W5" s="63"/>
    </row>
    <row r="6" spans="1:23">
      <c r="A6" s="5" t="s">
        <v>14</v>
      </c>
      <c r="B6" s="12">
        <v>10574</v>
      </c>
      <c r="C6" s="12">
        <v>15395</v>
      </c>
      <c r="D6" s="108">
        <v>0.45592963873652348</v>
      </c>
      <c r="E6" s="12">
        <v>17660</v>
      </c>
      <c r="F6" s="108">
        <v>0.14712569015914267</v>
      </c>
      <c r="G6" s="12">
        <v>21343</v>
      </c>
      <c r="H6" s="108">
        <v>0.20855039637599093</v>
      </c>
      <c r="I6" s="12">
        <v>22423</v>
      </c>
      <c r="J6" s="108">
        <v>5.0602070936606847E-2</v>
      </c>
      <c r="K6" s="12">
        <v>20230</v>
      </c>
      <c r="L6" s="108">
        <v>-9.7801364670204727E-2</v>
      </c>
      <c r="M6" s="12">
        <v>15395</v>
      </c>
      <c r="N6" s="108">
        <v>-0.23900148294611967</v>
      </c>
      <c r="O6" s="12">
        <v>10932</v>
      </c>
      <c r="P6" s="108">
        <v>-0.28989931796037671</v>
      </c>
      <c r="Q6" s="12">
        <v>13416</v>
      </c>
      <c r="R6" s="108">
        <v>0.22722283205268945</v>
      </c>
      <c r="S6" s="12">
        <v>13444</v>
      </c>
      <c r="T6" s="108">
        <v>2.0870602265952165E-3</v>
      </c>
      <c r="U6" s="14">
        <v>0.12274935174025785</v>
      </c>
      <c r="V6" s="53"/>
      <c r="W6" s="63"/>
    </row>
    <row r="7" spans="1:23">
      <c r="A7" s="35" t="s">
        <v>15</v>
      </c>
      <c r="B7" s="12">
        <v>1406</v>
      </c>
      <c r="C7" s="12">
        <v>2513</v>
      </c>
      <c r="D7" s="108">
        <v>0.78733997155049784</v>
      </c>
      <c r="E7" s="12">
        <v>3180</v>
      </c>
      <c r="F7" s="108">
        <v>0.26541981695185046</v>
      </c>
      <c r="G7" s="12">
        <v>4831</v>
      </c>
      <c r="H7" s="108">
        <v>0.51918238993710686</v>
      </c>
      <c r="I7" s="12">
        <v>6229</v>
      </c>
      <c r="J7" s="108">
        <v>0.28938108052163103</v>
      </c>
      <c r="K7" s="12">
        <v>6863</v>
      </c>
      <c r="L7" s="108">
        <v>0.10178198747792577</v>
      </c>
      <c r="M7" s="12">
        <v>6864</v>
      </c>
      <c r="N7" s="108">
        <v>1.4570887367049146E-4</v>
      </c>
      <c r="O7" s="12">
        <v>5846</v>
      </c>
      <c r="P7" s="108">
        <v>-0.1483100233100233</v>
      </c>
      <c r="Q7" s="12">
        <v>8821</v>
      </c>
      <c r="R7" s="108">
        <v>0.50889497092028746</v>
      </c>
      <c r="S7" s="12">
        <v>8716</v>
      </c>
      <c r="T7" s="108">
        <v>-1.190341231152936E-2</v>
      </c>
      <c r="U7" s="14">
        <v>7.9580731163945803E-2</v>
      </c>
      <c r="V7" s="53"/>
      <c r="W7" s="63"/>
    </row>
    <row r="8" spans="1:23">
      <c r="A8" s="34" t="s">
        <v>16</v>
      </c>
      <c r="B8" s="12">
        <v>1993</v>
      </c>
      <c r="C8" s="12">
        <v>3210</v>
      </c>
      <c r="D8" s="108">
        <v>0.6106372303060712</v>
      </c>
      <c r="E8" s="12">
        <v>4435</v>
      </c>
      <c r="F8" s="108">
        <v>0.38161993769470404</v>
      </c>
      <c r="G8" s="12">
        <v>6262</v>
      </c>
      <c r="H8" s="108">
        <v>0.41195039458850058</v>
      </c>
      <c r="I8" s="12">
        <v>7247</v>
      </c>
      <c r="J8" s="108">
        <v>0.15729798786330251</v>
      </c>
      <c r="K8" s="12">
        <v>7049</v>
      </c>
      <c r="L8" s="108">
        <v>-2.732165033807088E-2</v>
      </c>
      <c r="M8" s="12">
        <v>5806</v>
      </c>
      <c r="N8" s="108">
        <v>-0.17633706908781388</v>
      </c>
      <c r="O8" s="12">
        <v>4383</v>
      </c>
      <c r="P8" s="108">
        <v>-0.2450912848777127</v>
      </c>
      <c r="Q8" s="12">
        <v>5581</v>
      </c>
      <c r="R8" s="108">
        <v>0.27332877024868818</v>
      </c>
      <c r="S8" s="12">
        <v>6094</v>
      </c>
      <c r="T8" s="108">
        <v>9.1919010929940814E-2</v>
      </c>
      <c r="U8" s="14">
        <v>5.5640772798656001E-2</v>
      </c>
      <c r="V8" s="53"/>
      <c r="W8" s="63"/>
    </row>
    <row r="9" spans="1:23">
      <c r="A9" s="5" t="s">
        <v>17</v>
      </c>
      <c r="B9" s="12">
        <v>2939</v>
      </c>
      <c r="C9" s="12">
        <v>4156</v>
      </c>
      <c r="D9" s="108">
        <v>0.41408642395372586</v>
      </c>
      <c r="E9" s="12">
        <v>4720</v>
      </c>
      <c r="F9" s="108">
        <v>0.1357074109720886</v>
      </c>
      <c r="G9" s="12">
        <v>6147</v>
      </c>
      <c r="H9" s="108">
        <v>0.30233050847457621</v>
      </c>
      <c r="I9" s="12">
        <v>6701</v>
      </c>
      <c r="J9" s="108">
        <v>9.0125264356596624E-2</v>
      </c>
      <c r="K9" s="12">
        <v>6755</v>
      </c>
      <c r="L9" s="108">
        <v>8.0584987315326373E-3</v>
      </c>
      <c r="M9" s="12">
        <v>5596</v>
      </c>
      <c r="N9" s="108">
        <v>-0.17157660991857882</v>
      </c>
      <c r="O9" s="12">
        <v>4002</v>
      </c>
      <c r="P9" s="108">
        <v>-0.28484631879914224</v>
      </c>
      <c r="Q9" s="12">
        <v>5206</v>
      </c>
      <c r="R9" s="108">
        <v>0.30084957521239386</v>
      </c>
      <c r="S9" s="12">
        <v>5852</v>
      </c>
      <c r="T9" s="108">
        <v>0.12408759124087587</v>
      </c>
      <c r="U9" s="14">
        <v>5.3431211423980135E-2</v>
      </c>
      <c r="V9" s="53"/>
      <c r="W9" s="63"/>
    </row>
    <row r="10" spans="1:23" ht="15.75">
      <c r="A10" s="6" t="s">
        <v>18</v>
      </c>
      <c r="B10" s="18">
        <v>68419</v>
      </c>
      <c r="C10" s="18">
        <v>95940</v>
      </c>
      <c r="D10" s="108">
        <v>0.40224206726201794</v>
      </c>
      <c r="E10" s="18">
        <v>105635</v>
      </c>
      <c r="F10" s="108">
        <v>0.10105274129664377</v>
      </c>
      <c r="G10" s="18">
        <v>127625</v>
      </c>
      <c r="H10" s="108">
        <v>0.20816964074407163</v>
      </c>
      <c r="I10" s="18">
        <v>137784</v>
      </c>
      <c r="J10" s="108">
        <v>7.9600391772771895E-2</v>
      </c>
      <c r="K10" s="18">
        <v>133715</v>
      </c>
      <c r="L10" s="108">
        <v>-2.9531730825059554E-2</v>
      </c>
      <c r="M10" s="18">
        <v>108799</v>
      </c>
      <c r="N10" s="108">
        <v>-0.18633661144972513</v>
      </c>
      <c r="O10" s="18">
        <v>81754</v>
      </c>
      <c r="P10" s="108">
        <v>-0.24857765236812834</v>
      </c>
      <c r="Q10" s="18">
        <f>SUM(Q4:Q9)</f>
        <v>104609</v>
      </c>
      <c r="R10" s="108">
        <v>0.27955818675538802</v>
      </c>
      <c r="S10" s="18">
        <f>SUM(S4:S9)</f>
        <v>109524</v>
      </c>
      <c r="T10" s="108">
        <v>4.698448508254538E-2</v>
      </c>
      <c r="U10" s="21">
        <f t="shared" ref="U10" si="0">S10/S$10</f>
        <v>1</v>
      </c>
    </row>
    <row r="11" spans="1:23">
      <c r="B11" s="19"/>
      <c r="O11" s="48"/>
      <c r="Q11" s="49"/>
      <c r="R11" s="50"/>
    </row>
    <row r="12" spans="1:23">
      <c r="A12" t="s">
        <v>19</v>
      </c>
    </row>
    <row r="13" spans="1:23">
      <c r="A13" s="39" t="s">
        <v>20</v>
      </c>
      <c r="B13"/>
      <c r="C13"/>
      <c r="D13"/>
      <c r="E13"/>
      <c r="F13"/>
      <c r="G13"/>
      <c r="H13"/>
      <c r="I13"/>
      <c r="J13"/>
      <c r="L13"/>
      <c r="M13"/>
      <c r="N13"/>
      <c r="O13"/>
      <c r="P13"/>
    </row>
    <row r="14" spans="1:23">
      <c r="B14"/>
      <c r="C14"/>
      <c r="D14"/>
      <c r="E14"/>
      <c r="F14"/>
      <c r="G14"/>
      <c r="H14"/>
      <c r="I14"/>
      <c r="J14"/>
      <c r="L14"/>
      <c r="M14"/>
      <c r="N14"/>
      <c r="O14"/>
      <c r="P14"/>
    </row>
    <row r="15" spans="1:23" ht="18">
      <c r="A15" s="38" t="s">
        <v>21</v>
      </c>
      <c r="B15"/>
      <c r="C15"/>
      <c r="D15"/>
      <c r="E15"/>
      <c r="F15"/>
      <c r="G15"/>
      <c r="H15"/>
      <c r="I15"/>
      <c r="J15"/>
      <c r="L15"/>
      <c r="M15"/>
      <c r="N15"/>
      <c r="O15"/>
      <c r="P15"/>
    </row>
    <row r="16" spans="1:23" ht="18">
      <c r="A16" s="39" t="s">
        <v>22</v>
      </c>
      <c r="B16"/>
      <c r="C16"/>
      <c r="D16"/>
      <c r="E16"/>
      <c r="F16"/>
      <c r="G16"/>
      <c r="H16"/>
      <c r="I16"/>
      <c r="J16"/>
      <c r="L16"/>
      <c r="M16"/>
      <c r="N16"/>
      <c r="O16"/>
      <c r="P16"/>
    </row>
    <row r="17" spans="1:1" ht="18">
      <c r="A17" s="39" t="s">
        <v>23</v>
      </c>
    </row>
    <row r="38" spans="2:2">
      <c r="B38" s="19"/>
    </row>
    <row r="39" spans="2:2">
      <c r="B39" s="19"/>
    </row>
    <row r="40" spans="2:2">
      <c r="B40" s="19"/>
    </row>
  </sheetData>
  <phoneticPr fontId="4" type="noConversion"/>
  <printOptions horizontalCentered="1" verticalCentered="1"/>
  <pageMargins left="0.25" right="0.25" top="0.75" bottom="0.75" header="0.3" footer="0.3"/>
  <pageSetup paperSize="8"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26E34-DA1A-4446-BB2A-A8C5822657C1}">
  <sheetPr>
    <tabColor theme="6" tint="0.79998168889431442"/>
    <pageSetUpPr fitToPage="1"/>
  </sheetPr>
  <dimension ref="A1:U137"/>
  <sheetViews>
    <sheetView topLeftCell="E1" zoomScale="70" zoomScaleNormal="70" workbookViewId="0">
      <selection activeCell="A71" sqref="A71"/>
    </sheetView>
  </sheetViews>
  <sheetFormatPr defaultColWidth="8.77734375" defaultRowHeight="15"/>
  <cols>
    <col min="1" max="1" width="18.21875" style="65" customWidth="1"/>
    <col min="2" max="2" width="33.77734375" style="65" customWidth="1"/>
    <col min="3" max="3" width="11.109375" style="65" customWidth="1"/>
    <col min="4" max="4" width="9.44140625" style="65" customWidth="1"/>
    <col min="5" max="5" width="11.109375" style="66" bestFit="1" customWidth="1"/>
    <col min="6" max="19" width="8.77734375" style="65" customWidth="1"/>
    <col min="20" max="20" width="8.77734375" style="65"/>
    <col min="21" max="21" width="9" style="65" customWidth="1"/>
    <col min="22" max="16384" width="8.77734375" style="65"/>
  </cols>
  <sheetData>
    <row r="1" spans="1:21" ht="18.75">
      <c r="A1" s="2" t="s">
        <v>0</v>
      </c>
    </row>
    <row r="2" spans="1:21" ht="18.75">
      <c r="A2" s="64" t="s">
        <v>24</v>
      </c>
    </row>
    <row r="3" spans="1:21" ht="15.75">
      <c r="A3" s="64"/>
    </row>
    <row r="4" spans="1:21" ht="18.75">
      <c r="A4" s="64" t="s">
        <v>25</v>
      </c>
    </row>
    <row r="5" spans="1:21" ht="29.65" customHeight="1">
      <c r="B5" s="67"/>
      <c r="C5" s="67"/>
      <c r="D5" s="67"/>
      <c r="E5" s="68"/>
      <c r="F5" s="67"/>
      <c r="G5" s="67"/>
      <c r="H5" s="67"/>
      <c r="I5" s="67"/>
      <c r="J5" s="67"/>
      <c r="K5" s="67"/>
      <c r="L5" s="67"/>
      <c r="M5" s="67"/>
      <c r="N5" s="67"/>
      <c r="O5" s="67"/>
      <c r="P5" s="67"/>
      <c r="Q5" s="67"/>
    </row>
    <row r="6" spans="1:21" ht="45.75">
      <c r="A6" s="69" t="s">
        <v>26</v>
      </c>
      <c r="B6" s="70" t="s">
        <v>27</v>
      </c>
      <c r="C6" s="71">
        <v>2015</v>
      </c>
      <c r="D6" s="71">
        <v>2016</v>
      </c>
      <c r="E6" s="72" t="s">
        <v>28</v>
      </c>
      <c r="F6" s="71">
        <v>2017</v>
      </c>
      <c r="G6" s="72" t="s">
        <v>29</v>
      </c>
      <c r="H6" s="71">
        <v>2018</v>
      </c>
      <c r="I6" s="72" t="s">
        <v>30</v>
      </c>
      <c r="J6" s="71">
        <v>2019</v>
      </c>
      <c r="K6" s="72" t="s">
        <v>31</v>
      </c>
      <c r="L6" s="71">
        <v>2020</v>
      </c>
      <c r="M6" s="72" t="s">
        <v>32</v>
      </c>
      <c r="N6" s="71">
        <v>2021</v>
      </c>
      <c r="O6" s="72" t="s">
        <v>33</v>
      </c>
      <c r="P6" s="71">
        <v>2022</v>
      </c>
      <c r="Q6" s="72" t="s">
        <v>34</v>
      </c>
      <c r="R6" s="71">
        <v>2023</v>
      </c>
      <c r="S6" s="72" t="s">
        <v>35</v>
      </c>
      <c r="T6" s="71">
        <v>2024</v>
      </c>
      <c r="U6" s="72" t="s">
        <v>36</v>
      </c>
    </row>
    <row r="7" spans="1:21" ht="15.75">
      <c r="A7" s="64">
        <v>1</v>
      </c>
      <c r="B7" s="73" t="s">
        <v>37</v>
      </c>
      <c r="C7" s="74">
        <v>5959</v>
      </c>
      <c r="D7" s="75">
        <v>8414</v>
      </c>
      <c r="E7" s="76">
        <v>0.41198187615371706</v>
      </c>
      <c r="F7" s="75">
        <v>8500</v>
      </c>
      <c r="G7" s="76">
        <v>1.022106013786539E-2</v>
      </c>
      <c r="H7" s="75">
        <v>9344</v>
      </c>
      <c r="I7" s="76">
        <v>9.9294117647058755E-2</v>
      </c>
      <c r="J7" s="75">
        <v>10475</v>
      </c>
      <c r="K7" s="76">
        <v>0.12104023972602729</v>
      </c>
      <c r="L7" s="75">
        <v>10479</v>
      </c>
      <c r="M7" s="76">
        <v>3.8186157517894337E-4</v>
      </c>
      <c r="N7" s="75">
        <v>8484</v>
      </c>
      <c r="O7" s="76">
        <v>-0.19038076152304606</v>
      </c>
      <c r="P7" s="75">
        <v>6498</v>
      </c>
      <c r="Q7" s="76">
        <v>-0.23408769448373412</v>
      </c>
      <c r="R7" s="75">
        <v>9088</v>
      </c>
      <c r="S7" s="76">
        <v>0.39858417974761462</v>
      </c>
      <c r="T7" s="75">
        <v>11008</v>
      </c>
      <c r="U7" s="76">
        <v>0.21126760563380276</v>
      </c>
    </row>
    <row r="8" spans="1:21" ht="15.75">
      <c r="A8" s="64">
        <v>2</v>
      </c>
      <c r="B8" s="73" t="s">
        <v>38</v>
      </c>
      <c r="C8" s="74">
        <v>3954</v>
      </c>
      <c r="D8" s="75">
        <v>5740</v>
      </c>
      <c r="E8" s="76">
        <v>0.45169448659585232</v>
      </c>
      <c r="F8" s="75">
        <v>7289</v>
      </c>
      <c r="G8" s="76">
        <v>0.26986062717770043</v>
      </c>
      <c r="H8" s="75">
        <v>10891</v>
      </c>
      <c r="I8" s="76">
        <v>0.49416929619975303</v>
      </c>
      <c r="J8" s="75">
        <v>11952</v>
      </c>
      <c r="K8" s="76">
        <v>9.741988798090162E-2</v>
      </c>
      <c r="L8" s="75">
        <v>11794</v>
      </c>
      <c r="M8" s="76">
        <v>-1.3219544846050924E-2</v>
      </c>
      <c r="N8" s="75">
        <v>9597</v>
      </c>
      <c r="O8" s="76">
        <v>-0.18628115991181959</v>
      </c>
      <c r="P8" s="75">
        <v>6989</v>
      </c>
      <c r="Q8" s="76">
        <v>-0.27175158903824115</v>
      </c>
      <c r="R8" s="75">
        <v>8844</v>
      </c>
      <c r="S8" s="76">
        <v>0.26541708398912567</v>
      </c>
      <c r="T8" s="75">
        <v>8445</v>
      </c>
      <c r="U8" s="76">
        <v>-4.5115332428765309E-2</v>
      </c>
    </row>
    <row r="9" spans="1:21" ht="15.75">
      <c r="A9" s="64">
        <v>3</v>
      </c>
      <c r="B9" s="73" t="s">
        <v>39</v>
      </c>
      <c r="C9" s="74">
        <v>2438</v>
      </c>
      <c r="D9" s="75">
        <v>3384</v>
      </c>
      <c r="E9" s="76">
        <v>0.38802296964725191</v>
      </c>
      <c r="F9" s="75">
        <v>4584</v>
      </c>
      <c r="G9" s="76">
        <v>0.35460992907801425</v>
      </c>
      <c r="H9" s="75">
        <v>7267</v>
      </c>
      <c r="I9" s="76">
        <v>0.58529668411867375</v>
      </c>
      <c r="J9" s="75">
        <v>8472</v>
      </c>
      <c r="K9" s="76">
        <v>0.16581808173936974</v>
      </c>
      <c r="L9" s="75">
        <v>7907</v>
      </c>
      <c r="M9" s="76">
        <v>-6.6690273843248327E-2</v>
      </c>
      <c r="N9" s="75">
        <v>6539</v>
      </c>
      <c r="O9" s="76">
        <v>-0.17301125584924748</v>
      </c>
      <c r="P9" s="75">
        <v>5146</v>
      </c>
      <c r="Q9" s="76">
        <v>-0.21302951521639391</v>
      </c>
      <c r="R9" s="75">
        <v>6826</v>
      </c>
      <c r="S9" s="76">
        <v>0.32646715895841427</v>
      </c>
      <c r="T9" s="75">
        <v>7742</v>
      </c>
      <c r="U9" s="76">
        <v>0.13419279226486958</v>
      </c>
    </row>
    <row r="10" spans="1:21" ht="15.75">
      <c r="A10" s="64">
        <v>4</v>
      </c>
      <c r="B10" s="73" t="s">
        <v>40</v>
      </c>
      <c r="C10" s="74">
        <v>3145</v>
      </c>
      <c r="D10" s="75">
        <v>4158</v>
      </c>
      <c r="E10" s="76">
        <v>0.32209856915739277</v>
      </c>
      <c r="F10" s="75">
        <v>4775</v>
      </c>
      <c r="G10" s="76">
        <v>0.14838864838864829</v>
      </c>
      <c r="H10" s="75">
        <v>5942</v>
      </c>
      <c r="I10" s="76">
        <v>0.24439790575916231</v>
      </c>
      <c r="J10" s="75">
        <v>6928</v>
      </c>
      <c r="K10" s="76">
        <v>0.16593739481656011</v>
      </c>
      <c r="L10" s="75">
        <v>7022</v>
      </c>
      <c r="M10" s="76">
        <v>1.3568129330254086E-2</v>
      </c>
      <c r="N10" s="75">
        <v>6101</v>
      </c>
      <c r="O10" s="76">
        <v>-0.13115921389917407</v>
      </c>
      <c r="P10" s="75">
        <v>5133</v>
      </c>
      <c r="Q10" s="76">
        <v>-0.15866251434191114</v>
      </c>
      <c r="R10" s="75">
        <v>6635</v>
      </c>
      <c r="S10" s="76">
        <v>0.29261640366257557</v>
      </c>
      <c r="T10" s="75">
        <v>6971</v>
      </c>
      <c r="U10" s="76">
        <v>5.0640542577241821E-2</v>
      </c>
    </row>
    <row r="11" spans="1:21" ht="15.75">
      <c r="A11" s="64">
        <v>5</v>
      </c>
      <c r="B11" s="73" t="s">
        <v>41</v>
      </c>
      <c r="C11" s="74">
        <v>3937</v>
      </c>
      <c r="D11" s="75">
        <v>5775</v>
      </c>
      <c r="E11" s="76">
        <v>0.46685293370586733</v>
      </c>
      <c r="F11" s="75">
        <v>6224</v>
      </c>
      <c r="G11" s="76">
        <v>7.7748917748917679E-2</v>
      </c>
      <c r="H11" s="75">
        <v>7979</v>
      </c>
      <c r="I11" s="76">
        <v>0.28197300771208234</v>
      </c>
      <c r="J11" s="75">
        <v>8989</v>
      </c>
      <c r="K11" s="76">
        <v>0.12658227848101267</v>
      </c>
      <c r="L11" s="75">
        <v>8660</v>
      </c>
      <c r="M11" s="76">
        <v>-3.6600289242407436E-2</v>
      </c>
      <c r="N11" s="75">
        <v>7277</v>
      </c>
      <c r="O11" s="76">
        <v>-0.15969976905311778</v>
      </c>
      <c r="P11" s="75">
        <v>5726</v>
      </c>
      <c r="Q11" s="76">
        <v>-0.21313728184691494</v>
      </c>
      <c r="R11" s="75">
        <v>6823</v>
      </c>
      <c r="S11" s="76">
        <v>0.19158225637443249</v>
      </c>
      <c r="T11" s="75">
        <v>6689</v>
      </c>
      <c r="U11" s="76">
        <v>-1.963945478528506E-2</v>
      </c>
    </row>
    <row r="12" spans="1:21" ht="15.75">
      <c r="A12" s="64">
        <v>6</v>
      </c>
      <c r="B12" s="73" t="s">
        <v>42</v>
      </c>
      <c r="C12" s="74">
        <v>4646</v>
      </c>
      <c r="D12" s="75">
        <v>6705</v>
      </c>
      <c r="E12" s="76">
        <v>0.44317692638829098</v>
      </c>
      <c r="F12" s="75">
        <v>7776</v>
      </c>
      <c r="G12" s="76">
        <v>0.15973154362416109</v>
      </c>
      <c r="H12" s="75">
        <v>8849</v>
      </c>
      <c r="I12" s="76">
        <v>0.13798868312757206</v>
      </c>
      <c r="J12" s="75">
        <v>9025</v>
      </c>
      <c r="K12" s="76">
        <v>1.9889253022940423E-2</v>
      </c>
      <c r="L12" s="75">
        <v>9160</v>
      </c>
      <c r="M12" s="76">
        <v>1.4958448753462639E-2</v>
      </c>
      <c r="N12" s="75">
        <v>7217</v>
      </c>
      <c r="O12" s="76">
        <v>-0.21211790393013097</v>
      </c>
      <c r="P12" s="75">
        <v>5616</v>
      </c>
      <c r="Q12" s="76">
        <v>-0.22183732852986005</v>
      </c>
      <c r="R12" s="75">
        <v>6183</v>
      </c>
      <c r="S12" s="76">
        <v>0.10096153846153855</v>
      </c>
      <c r="T12" s="75">
        <v>6020</v>
      </c>
      <c r="U12" s="76">
        <v>-2.6362607148633366E-2</v>
      </c>
    </row>
    <row r="13" spans="1:21" ht="15.75">
      <c r="A13" s="64">
        <v>7</v>
      </c>
      <c r="B13" s="73" t="s">
        <v>43</v>
      </c>
      <c r="C13" s="74">
        <v>2376</v>
      </c>
      <c r="D13" s="75">
        <v>3561</v>
      </c>
      <c r="E13" s="76">
        <v>0.4987373737373737</v>
      </c>
      <c r="F13" s="75">
        <v>3853</v>
      </c>
      <c r="G13" s="76">
        <v>8.1999438360011334E-2</v>
      </c>
      <c r="H13" s="75">
        <v>4684</v>
      </c>
      <c r="I13" s="76">
        <v>0.21567609654814435</v>
      </c>
      <c r="J13" s="75">
        <v>4464</v>
      </c>
      <c r="K13" s="76">
        <v>-4.6968403074295506E-2</v>
      </c>
      <c r="L13" s="75">
        <v>4782</v>
      </c>
      <c r="M13" s="76">
        <v>7.1236559139784994E-2</v>
      </c>
      <c r="N13" s="75">
        <v>4180</v>
      </c>
      <c r="O13" s="76">
        <v>-0.12588874947720619</v>
      </c>
      <c r="P13" s="75">
        <v>3073</v>
      </c>
      <c r="Q13" s="76">
        <v>-0.26483253588516742</v>
      </c>
      <c r="R13" s="75">
        <v>4314</v>
      </c>
      <c r="S13" s="76">
        <v>0.40383989586723068</v>
      </c>
      <c r="T13" s="75">
        <v>4527</v>
      </c>
      <c r="U13" s="76">
        <v>4.9374130737134925E-2</v>
      </c>
    </row>
    <row r="14" spans="1:21" ht="15.75">
      <c r="A14" s="64">
        <v>8</v>
      </c>
      <c r="B14" s="73" t="s">
        <v>44</v>
      </c>
      <c r="C14" s="74">
        <v>2891</v>
      </c>
      <c r="D14" s="75">
        <v>4073</v>
      </c>
      <c r="E14" s="76">
        <v>0.40885506745070899</v>
      </c>
      <c r="F14" s="75">
        <v>4473</v>
      </c>
      <c r="G14" s="76">
        <v>9.8207709305180524E-2</v>
      </c>
      <c r="H14" s="75">
        <v>5353</v>
      </c>
      <c r="I14" s="76">
        <v>0.19673597138385879</v>
      </c>
      <c r="J14" s="75">
        <v>6122</v>
      </c>
      <c r="K14" s="76">
        <v>0.14365776200261537</v>
      </c>
      <c r="L14" s="75">
        <v>5829</v>
      </c>
      <c r="M14" s="76">
        <v>-4.7860176412936939E-2</v>
      </c>
      <c r="N14" s="75">
        <v>4502</v>
      </c>
      <c r="O14" s="76">
        <v>-0.22765482930176706</v>
      </c>
      <c r="P14" s="75">
        <v>2789</v>
      </c>
      <c r="Q14" s="76">
        <v>-0.38049755664149265</v>
      </c>
      <c r="R14" s="75">
        <v>3344</v>
      </c>
      <c r="S14" s="76">
        <v>0.19899605593402647</v>
      </c>
      <c r="T14" s="75">
        <v>3657</v>
      </c>
      <c r="U14" s="76">
        <v>9.3600478468899517E-2</v>
      </c>
    </row>
    <row r="15" spans="1:21" ht="15.75">
      <c r="A15" s="64">
        <v>9</v>
      </c>
      <c r="B15" s="73" t="s">
        <v>45</v>
      </c>
      <c r="C15" s="74">
        <v>2287</v>
      </c>
      <c r="D15" s="75">
        <v>3316</v>
      </c>
      <c r="E15" s="76">
        <v>0.44993441189330996</v>
      </c>
      <c r="F15" s="75">
        <v>4090</v>
      </c>
      <c r="G15" s="76">
        <v>0.23341375150784072</v>
      </c>
      <c r="H15" s="75">
        <v>4119</v>
      </c>
      <c r="I15" s="76">
        <v>7.0904645476772554E-3</v>
      </c>
      <c r="J15" s="75">
        <v>4186</v>
      </c>
      <c r="K15" s="76">
        <v>1.6266084000971182E-2</v>
      </c>
      <c r="L15" s="75">
        <v>4114</v>
      </c>
      <c r="M15" s="76">
        <v>-1.7200191113234564E-2</v>
      </c>
      <c r="N15" s="75">
        <v>3016</v>
      </c>
      <c r="O15" s="76">
        <v>-0.26689353427321338</v>
      </c>
      <c r="P15" s="75">
        <v>2660</v>
      </c>
      <c r="Q15" s="76">
        <v>-0.11803713527851456</v>
      </c>
      <c r="R15" s="75">
        <v>3805</v>
      </c>
      <c r="S15" s="76">
        <v>0.43045112781954886</v>
      </c>
      <c r="T15" s="75">
        <v>3459</v>
      </c>
      <c r="U15" s="76">
        <v>-9.0932982917214189E-2</v>
      </c>
    </row>
    <row r="16" spans="1:21" ht="15.75">
      <c r="A16" s="64">
        <v>10</v>
      </c>
      <c r="B16" s="73" t="s">
        <v>46</v>
      </c>
      <c r="C16" s="74">
        <v>1509</v>
      </c>
      <c r="D16" s="75">
        <v>2450</v>
      </c>
      <c r="E16" s="76">
        <v>0.62359178263750836</v>
      </c>
      <c r="F16" s="75">
        <v>2445</v>
      </c>
      <c r="G16" s="76">
        <v>-2.0408163265306367E-3</v>
      </c>
      <c r="H16" s="75">
        <v>3073</v>
      </c>
      <c r="I16" s="76">
        <v>0.25685071574642127</v>
      </c>
      <c r="J16" s="75">
        <v>3125</v>
      </c>
      <c r="K16" s="76">
        <v>1.6921575008135292E-2</v>
      </c>
      <c r="L16" s="75">
        <v>3155</v>
      </c>
      <c r="M16" s="76">
        <v>9.6000000000000529E-3</v>
      </c>
      <c r="N16" s="75">
        <v>2729</v>
      </c>
      <c r="O16" s="76">
        <v>-0.13502377179080827</v>
      </c>
      <c r="P16" s="75">
        <v>2115</v>
      </c>
      <c r="Q16" s="76">
        <v>-0.22499083913521434</v>
      </c>
      <c r="R16" s="75">
        <v>2928</v>
      </c>
      <c r="S16" s="76">
        <v>0.38439716312056738</v>
      </c>
      <c r="T16" s="75">
        <v>3253</v>
      </c>
      <c r="U16" s="76">
        <v>0.11099726775956276</v>
      </c>
    </row>
    <row r="17" spans="1:19">
      <c r="B17" s="77"/>
      <c r="C17" s="78"/>
      <c r="D17" s="78"/>
      <c r="E17" s="79"/>
      <c r="F17" s="78"/>
      <c r="G17" s="79"/>
      <c r="H17" s="78"/>
      <c r="I17" s="79"/>
      <c r="J17" s="80"/>
      <c r="K17" s="79"/>
      <c r="L17" s="78"/>
      <c r="M17" s="79"/>
      <c r="N17" s="78"/>
      <c r="O17" s="79"/>
      <c r="P17" s="78"/>
      <c r="Q17" s="79"/>
      <c r="R17" s="78"/>
      <c r="S17" s="79"/>
    </row>
    <row r="18" spans="1:19">
      <c r="B18" s="65" t="s">
        <v>47</v>
      </c>
    </row>
    <row r="22" spans="1:19" ht="18.75">
      <c r="A22" s="64" t="s">
        <v>48</v>
      </c>
    </row>
    <row r="24" spans="1:19" ht="17.45" customHeight="1">
      <c r="B24" s="81"/>
      <c r="C24" s="82">
        <v>2024</v>
      </c>
      <c r="D24" s="82">
        <v>2023</v>
      </c>
      <c r="E24" s="83" t="s">
        <v>49</v>
      </c>
      <c r="F24" s="121" t="s">
        <v>50</v>
      </c>
      <c r="G24" s="122"/>
    </row>
    <row r="25" spans="1:19" ht="15.75">
      <c r="A25" s="81" t="s">
        <v>51</v>
      </c>
      <c r="B25" s="70" t="s">
        <v>52</v>
      </c>
      <c r="C25" s="70"/>
      <c r="D25" s="70"/>
      <c r="E25" s="84"/>
      <c r="F25" s="123"/>
      <c r="G25" s="124"/>
    </row>
    <row r="26" spans="1:19" ht="15.75">
      <c r="A26" s="70" t="s">
        <v>53</v>
      </c>
      <c r="B26" s="81"/>
      <c r="C26" s="81"/>
      <c r="D26" s="81"/>
      <c r="E26" s="85"/>
      <c r="F26" s="10">
        <v>2024</v>
      </c>
      <c r="G26" s="10" t="s">
        <v>54</v>
      </c>
    </row>
    <row r="27" spans="1:19" ht="15" customHeight="1">
      <c r="A27" s="118" t="s">
        <v>55</v>
      </c>
      <c r="B27" s="86" t="s">
        <v>42</v>
      </c>
      <c r="C27" s="87">
        <v>6020</v>
      </c>
      <c r="D27" s="87">
        <v>6183</v>
      </c>
      <c r="E27" s="88">
        <v>-2.6362607148633366E-2</v>
      </c>
      <c r="F27" s="87">
        <v>1288</v>
      </c>
      <c r="G27" s="88">
        <v>0.21395348837209302</v>
      </c>
    </row>
    <row r="28" spans="1:19">
      <c r="A28" s="119"/>
      <c r="B28" s="89" t="s">
        <v>56</v>
      </c>
      <c r="C28" s="90">
        <v>2535</v>
      </c>
      <c r="D28" s="90">
        <v>2292</v>
      </c>
      <c r="E28" s="23">
        <v>0.10602094240837689</v>
      </c>
      <c r="F28" s="90">
        <v>497</v>
      </c>
      <c r="G28" s="23">
        <v>0.19605522682445758</v>
      </c>
    </row>
    <row r="29" spans="1:19">
      <c r="A29" s="119"/>
      <c r="B29" s="89" t="s">
        <v>57</v>
      </c>
      <c r="C29" s="90">
        <v>2305</v>
      </c>
      <c r="D29" s="90">
        <v>2601</v>
      </c>
      <c r="E29" s="23">
        <v>-0.11380238369857743</v>
      </c>
      <c r="F29" s="90">
        <v>390</v>
      </c>
      <c r="G29" s="23">
        <v>0.16919739696312364</v>
      </c>
    </row>
    <row r="30" spans="1:19">
      <c r="A30" s="119"/>
      <c r="B30" s="89" t="s">
        <v>38</v>
      </c>
      <c r="C30" s="90">
        <v>8445</v>
      </c>
      <c r="D30" s="90">
        <v>8844</v>
      </c>
      <c r="E30" s="23">
        <v>-4.5115332428765309E-2</v>
      </c>
      <c r="F30" s="90">
        <v>1483</v>
      </c>
      <c r="G30" s="23">
        <v>0.17560686796921254</v>
      </c>
    </row>
    <row r="31" spans="1:19">
      <c r="A31" s="119"/>
      <c r="B31" s="89" t="s">
        <v>58</v>
      </c>
      <c r="C31" s="90">
        <v>539</v>
      </c>
      <c r="D31" s="90">
        <v>554</v>
      </c>
      <c r="E31" s="23">
        <v>-2.7075812274368283E-2</v>
      </c>
      <c r="F31" s="90">
        <v>85</v>
      </c>
      <c r="G31" s="23">
        <v>0.15769944341372913</v>
      </c>
    </row>
    <row r="32" spans="1:19">
      <c r="A32" s="119"/>
      <c r="B32" s="89" t="s">
        <v>39</v>
      </c>
      <c r="C32" s="90">
        <v>7742</v>
      </c>
      <c r="D32" s="90">
        <v>6826</v>
      </c>
      <c r="E32" s="23">
        <v>0.13419279226486958</v>
      </c>
      <c r="F32" s="90">
        <v>1493</v>
      </c>
      <c r="G32" s="23">
        <v>0.19284422629811418</v>
      </c>
    </row>
    <row r="33" spans="1:7">
      <c r="A33" s="119"/>
      <c r="B33" s="89" t="s">
        <v>59</v>
      </c>
      <c r="C33" s="90">
        <v>584</v>
      </c>
      <c r="D33" s="90">
        <v>473</v>
      </c>
      <c r="E33" s="23">
        <v>0.23467230443974629</v>
      </c>
      <c r="F33" s="90">
        <v>161</v>
      </c>
      <c r="G33" s="23">
        <v>0.27568493150684931</v>
      </c>
    </row>
    <row r="34" spans="1:7">
      <c r="A34" s="120"/>
      <c r="B34" s="91" t="s">
        <v>60</v>
      </c>
      <c r="C34" s="92">
        <v>1868</v>
      </c>
      <c r="D34" s="92">
        <v>1636</v>
      </c>
      <c r="E34" s="93">
        <v>0.14180929095354533</v>
      </c>
      <c r="F34" s="92">
        <v>263</v>
      </c>
      <c r="G34" s="93">
        <v>0.14079229122055675</v>
      </c>
    </row>
    <row r="35" spans="1:7">
      <c r="A35" s="118" t="s">
        <v>61</v>
      </c>
      <c r="B35" s="94" t="s">
        <v>62</v>
      </c>
      <c r="C35" s="87">
        <v>2712</v>
      </c>
      <c r="D35" s="87">
        <v>2641</v>
      </c>
      <c r="E35" s="95">
        <v>2.6883756152972449E-2</v>
      </c>
      <c r="F35" s="87">
        <v>451</v>
      </c>
      <c r="G35" s="95">
        <v>0.16629793510324484</v>
      </c>
    </row>
    <row r="36" spans="1:7">
      <c r="A36" s="119"/>
      <c r="B36" s="89" t="s">
        <v>40</v>
      </c>
      <c r="C36" s="90">
        <v>6971</v>
      </c>
      <c r="D36" s="90">
        <v>6635</v>
      </c>
      <c r="E36" s="23">
        <v>5.0640542577241821E-2</v>
      </c>
      <c r="F36" s="90">
        <v>1624</v>
      </c>
      <c r="G36" s="23">
        <v>0.23296514129967005</v>
      </c>
    </row>
    <row r="37" spans="1:7">
      <c r="A37" s="119"/>
      <c r="B37" s="89" t="s">
        <v>63</v>
      </c>
      <c r="C37" s="90">
        <v>563</v>
      </c>
      <c r="D37" s="90">
        <v>566</v>
      </c>
      <c r="E37" s="23">
        <v>-5.300353356890497E-3</v>
      </c>
      <c r="F37" s="90">
        <v>181</v>
      </c>
      <c r="G37" s="23">
        <v>0.32149200710479575</v>
      </c>
    </row>
    <row r="38" spans="1:7">
      <c r="A38" s="119"/>
      <c r="B38" s="89" t="s">
        <v>64</v>
      </c>
      <c r="C38" s="90">
        <v>2375</v>
      </c>
      <c r="D38" s="90">
        <v>2126</v>
      </c>
      <c r="E38" s="23">
        <v>0.11712135465663209</v>
      </c>
      <c r="F38" s="90">
        <v>605</v>
      </c>
      <c r="G38" s="23">
        <v>0.25473684210526315</v>
      </c>
    </row>
    <row r="39" spans="1:7">
      <c r="A39" s="120"/>
      <c r="B39" s="91" t="s">
        <v>37</v>
      </c>
      <c r="C39" s="92">
        <v>11008</v>
      </c>
      <c r="D39" s="92">
        <v>9088</v>
      </c>
      <c r="E39" s="93">
        <v>0.21126760563380276</v>
      </c>
      <c r="F39" s="92">
        <v>3502</v>
      </c>
      <c r="G39" s="93">
        <v>0.31813226744186046</v>
      </c>
    </row>
    <row r="40" spans="1:7">
      <c r="A40" s="118" t="s">
        <v>65</v>
      </c>
      <c r="B40" s="94" t="s">
        <v>66</v>
      </c>
      <c r="C40" s="87">
        <v>2201</v>
      </c>
      <c r="D40" s="87">
        <v>2543</v>
      </c>
      <c r="E40" s="95">
        <v>-0.13448682658277622</v>
      </c>
      <c r="F40" s="87">
        <v>589</v>
      </c>
      <c r="G40" s="95">
        <v>0.26760563380281688</v>
      </c>
    </row>
    <row r="41" spans="1:7">
      <c r="A41" s="119"/>
      <c r="B41" s="89" t="s">
        <v>67</v>
      </c>
      <c r="C41" s="90">
        <v>1835</v>
      </c>
      <c r="D41" s="90">
        <v>1753</v>
      </c>
      <c r="E41" s="23">
        <v>4.6776953793496778E-2</v>
      </c>
      <c r="F41" s="90">
        <v>625</v>
      </c>
      <c r="G41" s="23">
        <v>0.34059945504087191</v>
      </c>
    </row>
    <row r="42" spans="1:7">
      <c r="A42" s="119"/>
      <c r="B42" s="89" t="s">
        <v>68</v>
      </c>
      <c r="C42" s="90">
        <v>2987</v>
      </c>
      <c r="D42" s="90">
        <v>2765</v>
      </c>
      <c r="E42" s="23">
        <v>8.028933092224233E-2</v>
      </c>
      <c r="F42" s="90">
        <v>1029</v>
      </c>
      <c r="G42" s="23">
        <v>0.34449280214261802</v>
      </c>
    </row>
    <row r="43" spans="1:7">
      <c r="A43" s="119"/>
      <c r="B43" s="89" t="s">
        <v>69</v>
      </c>
      <c r="C43" s="90">
        <v>2153</v>
      </c>
      <c r="D43" s="90">
        <v>2214</v>
      </c>
      <c r="E43" s="23">
        <v>-2.7551942186088474E-2</v>
      </c>
      <c r="F43" s="90">
        <v>366</v>
      </c>
      <c r="G43" s="23">
        <v>0.16999535531816071</v>
      </c>
    </row>
    <row r="44" spans="1:7">
      <c r="A44" s="119"/>
      <c r="B44" s="89" t="s">
        <v>70</v>
      </c>
      <c r="C44" s="90">
        <v>851</v>
      </c>
      <c r="D44" s="90">
        <v>624</v>
      </c>
      <c r="E44" s="23">
        <v>0.36378205128205132</v>
      </c>
      <c r="F44" s="90">
        <v>319</v>
      </c>
      <c r="G44" s="23">
        <v>0.37485311398354876</v>
      </c>
    </row>
    <row r="45" spans="1:7">
      <c r="A45" s="119"/>
      <c r="B45" s="89" t="s">
        <v>71</v>
      </c>
      <c r="C45" s="90">
        <v>2166</v>
      </c>
      <c r="D45" s="90">
        <v>1989</v>
      </c>
      <c r="E45" s="23">
        <v>8.8989441930618307E-2</v>
      </c>
      <c r="F45" s="90">
        <v>547</v>
      </c>
      <c r="G45" s="23">
        <v>0.25253924284395196</v>
      </c>
    </row>
    <row r="46" spans="1:7">
      <c r="A46" s="119"/>
      <c r="B46" s="89" t="s">
        <v>72</v>
      </c>
      <c r="C46" s="90">
        <v>1818</v>
      </c>
      <c r="D46" s="90">
        <v>1768</v>
      </c>
      <c r="E46" s="23">
        <v>2.8280542986425239E-2</v>
      </c>
      <c r="F46" s="90">
        <v>474</v>
      </c>
      <c r="G46" s="23">
        <v>0.26072607260726072</v>
      </c>
    </row>
    <row r="47" spans="1:7">
      <c r="A47" s="119"/>
      <c r="B47" s="89" t="s">
        <v>73</v>
      </c>
      <c r="C47" s="90">
        <v>1183</v>
      </c>
      <c r="D47" s="90">
        <v>1294</v>
      </c>
      <c r="E47" s="23">
        <v>-8.5780525502318405E-2</v>
      </c>
      <c r="F47" s="90">
        <v>276</v>
      </c>
      <c r="G47" s="23">
        <v>0.23330515638207946</v>
      </c>
    </row>
    <row r="48" spans="1:7">
      <c r="A48" s="119"/>
      <c r="B48" s="96" t="s">
        <v>74</v>
      </c>
      <c r="C48" s="90">
        <v>96</v>
      </c>
      <c r="D48" s="90">
        <v>91</v>
      </c>
      <c r="E48" s="23">
        <v>5.4945054945054972E-2</v>
      </c>
      <c r="F48" s="90">
        <v>14</v>
      </c>
      <c r="G48" s="23">
        <v>0.14583333333333334</v>
      </c>
    </row>
    <row r="49" spans="1:7">
      <c r="A49" s="119"/>
      <c r="B49" s="97" t="s">
        <v>75</v>
      </c>
      <c r="C49" s="90">
        <v>2630</v>
      </c>
      <c r="D49" s="90">
        <v>2260</v>
      </c>
      <c r="E49" s="23">
        <v>0.16371681415929196</v>
      </c>
      <c r="F49" s="90">
        <v>878</v>
      </c>
      <c r="G49" s="23">
        <v>0.33384030418250948</v>
      </c>
    </row>
    <row r="50" spans="1:7">
      <c r="A50" s="120"/>
      <c r="B50" s="98" t="s">
        <v>76</v>
      </c>
      <c r="C50" s="92">
        <v>1141</v>
      </c>
      <c r="D50" s="92">
        <v>988</v>
      </c>
      <c r="E50" s="93">
        <v>0.15485829959514175</v>
      </c>
      <c r="F50" s="92">
        <v>404</v>
      </c>
      <c r="G50" s="93">
        <v>0.35407537248028048</v>
      </c>
    </row>
    <row r="51" spans="1:7" ht="15" customHeight="1">
      <c r="A51" s="118" t="s">
        <v>77</v>
      </c>
      <c r="B51" s="99" t="s">
        <v>78</v>
      </c>
      <c r="C51" s="87">
        <v>3115</v>
      </c>
      <c r="D51" s="87">
        <v>3087</v>
      </c>
      <c r="E51" s="95">
        <v>9.0702947845804349E-3</v>
      </c>
      <c r="F51" s="87">
        <v>1057</v>
      </c>
      <c r="G51" s="95">
        <v>0.33932584269662919</v>
      </c>
    </row>
    <row r="52" spans="1:7">
      <c r="A52" s="119"/>
      <c r="B52" s="97" t="s">
        <v>79</v>
      </c>
      <c r="C52" s="90">
        <v>2790</v>
      </c>
      <c r="D52" s="90">
        <v>2657</v>
      </c>
      <c r="E52" s="23">
        <v>5.0056454648099269E-2</v>
      </c>
      <c r="F52" s="90">
        <v>777</v>
      </c>
      <c r="G52" s="23">
        <v>0.27849462365591399</v>
      </c>
    </row>
    <row r="53" spans="1:7">
      <c r="A53" s="119"/>
      <c r="B53" s="97" t="s">
        <v>44</v>
      </c>
      <c r="C53" s="90">
        <v>3657</v>
      </c>
      <c r="D53" s="90">
        <v>3344</v>
      </c>
      <c r="E53" s="23">
        <v>9.3600478468899517E-2</v>
      </c>
      <c r="F53" s="90">
        <v>693</v>
      </c>
      <c r="G53" s="23">
        <v>0.18949958982772763</v>
      </c>
    </row>
    <row r="54" spans="1:7">
      <c r="A54" s="119"/>
      <c r="B54" s="97" t="s">
        <v>80</v>
      </c>
      <c r="C54" s="90">
        <v>1853</v>
      </c>
      <c r="D54" s="90">
        <v>1701</v>
      </c>
      <c r="E54" s="23">
        <v>8.935920047031165E-2</v>
      </c>
      <c r="F54" s="90">
        <v>450</v>
      </c>
      <c r="G54" s="23">
        <v>0.24284943335132217</v>
      </c>
    </row>
    <row r="55" spans="1:7">
      <c r="A55" s="119"/>
      <c r="B55" s="97" t="s">
        <v>43</v>
      </c>
      <c r="C55" s="90">
        <v>4527</v>
      </c>
      <c r="D55" s="90">
        <v>4314</v>
      </c>
      <c r="E55" s="23">
        <v>4.9374130737134925E-2</v>
      </c>
      <c r="F55" s="90">
        <v>1385</v>
      </c>
      <c r="G55" s="23">
        <v>0.30594212502761209</v>
      </c>
    </row>
    <row r="56" spans="1:7">
      <c r="A56" s="119"/>
      <c r="B56" s="97" t="s">
        <v>81</v>
      </c>
      <c r="C56" s="90">
        <v>2012</v>
      </c>
      <c r="D56" s="90">
        <v>1998</v>
      </c>
      <c r="E56" s="23">
        <v>7.0070070070069601E-3</v>
      </c>
      <c r="F56" s="90">
        <v>602</v>
      </c>
      <c r="G56" s="23">
        <v>0.29920477137176937</v>
      </c>
    </row>
    <row r="57" spans="1:7">
      <c r="A57" s="119"/>
      <c r="B57" s="97" t="s">
        <v>82</v>
      </c>
      <c r="C57" s="90">
        <v>3000</v>
      </c>
      <c r="D57" s="90">
        <v>2924</v>
      </c>
      <c r="E57" s="23">
        <v>2.5991792065663377E-2</v>
      </c>
      <c r="F57" s="90">
        <v>900</v>
      </c>
      <c r="G57" s="23">
        <v>0.3</v>
      </c>
    </row>
    <row r="58" spans="1:7">
      <c r="A58" s="120"/>
      <c r="B58" s="98" t="s">
        <v>41</v>
      </c>
      <c r="C58" s="92">
        <v>6689</v>
      </c>
      <c r="D58" s="92">
        <v>6823</v>
      </c>
      <c r="E58" s="93">
        <v>-1.963945478528506E-2</v>
      </c>
      <c r="F58" s="92">
        <v>1411</v>
      </c>
      <c r="G58" s="93">
        <v>0.21094333981163105</v>
      </c>
    </row>
    <row r="59" spans="1:7">
      <c r="A59" s="118" t="s">
        <v>83</v>
      </c>
      <c r="B59" s="99" t="s">
        <v>84</v>
      </c>
      <c r="C59" s="87">
        <v>2408</v>
      </c>
      <c r="D59" s="87">
        <v>2238</v>
      </c>
      <c r="E59" s="95">
        <v>7.5960679177837331E-2</v>
      </c>
      <c r="F59" s="87">
        <v>872</v>
      </c>
      <c r="G59" s="95">
        <v>0.36212624584717606</v>
      </c>
    </row>
    <row r="60" spans="1:7">
      <c r="A60" s="119"/>
      <c r="B60" s="97" t="s">
        <v>46</v>
      </c>
      <c r="C60" s="90">
        <v>3253</v>
      </c>
      <c r="D60" s="90">
        <v>2928</v>
      </c>
      <c r="E60" s="23">
        <v>0.11099726775956276</v>
      </c>
      <c r="F60" s="90">
        <v>997</v>
      </c>
      <c r="G60" s="23">
        <v>0.30648632031970491</v>
      </c>
    </row>
    <row r="61" spans="1:7">
      <c r="A61" s="120"/>
      <c r="B61" s="98" t="s">
        <v>45</v>
      </c>
      <c r="C61" s="92">
        <v>3459</v>
      </c>
      <c r="D61" s="92">
        <v>3805</v>
      </c>
      <c r="E61" s="93">
        <v>-9.0932982917214189E-2</v>
      </c>
      <c r="F61" s="92">
        <v>1372</v>
      </c>
      <c r="G61" s="93">
        <v>0.39664642960393176</v>
      </c>
    </row>
    <row r="62" spans="1:7">
      <c r="A62" s="100" t="s">
        <v>85</v>
      </c>
      <c r="B62" s="73" t="s">
        <v>85</v>
      </c>
      <c r="C62" s="75">
        <v>33</v>
      </c>
      <c r="D62" s="75">
        <v>0</v>
      </c>
      <c r="E62" s="101"/>
      <c r="F62" s="75">
        <v>13</v>
      </c>
      <c r="G62" s="101">
        <v>0.39393939393939392</v>
      </c>
    </row>
    <row r="63" spans="1:7">
      <c r="A63" s="103" t="s">
        <v>86</v>
      </c>
      <c r="B63" s="104"/>
      <c r="C63" s="105">
        <v>109524</v>
      </c>
      <c r="D63" s="105">
        <v>104573</v>
      </c>
      <c r="E63" s="101"/>
      <c r="F63" s="105">
        <v>28073</v>
      </c>
      <c r="G63" s="101">
        <v>0.25631824988130453</v>
      </c>
    </row>
    <row r="64" spans="1:7">
      <c r="A64" s="106"/>
    </row>
    <row r="65" spans="1:21">
      <c r="A65" s="65" t="s">
        <v>87</v>
      </c>
    </row>
    <row r="66" spans="1:21">
      <c r="A66" s="65" t="s">
        <v>20</v>
      </c>
    </row>
    <row r="68" spans="1:21" ht="18">
      <c r="A68" s="65" t="s">
        <v>88</v>
      </c>
    </row>
    <row r="70" spans="1:21">
      <c r="A70" s="131" t="s">
        <v>89</v>
      </c>
    </row>
    <row r="78" spans="1:21">
      <c r="C78" s="102"/>
      <c r="D78" s="102"/>
      <c r="E78" s="102"/>
      <c r="F78" s="102"/>
      <c r="G78" s="102"/>
      <c r="H78" s="102"/>
      <c r="I78" s="102"/>
      <c r="J78" s="102"/>
      <c r="K78" s="102"/>
      <c r="L78" s="102"/>
      <c r="M78" s="102"/>
      <c r="N78" s="102"/>
      <c r="O78" s="102"/>
      <c r="P78" s="102"/>
      <c r="Q78" s="102"/>
      <c r="R78" s="102"/>
      <c r="S78" s="102"/>
      <c r="T78" s="102"/>
      <c r="U78" s="102"/>
    </row>
    <row r="79" spans="1:21">
      <c r="C79" s="102"/>
      <c r="D79" s="102"/>
      <c r="E79" s="102"/>
      <c r="F79" s="102"/>
      <c r="G79" s="102"/>
      <c r="H79" s="102"/>
      <c r="I79" s="102"/>
      <c r="J79" s="102"/>
      <c r="K79" s="102"/>
      <c r="L79" s="102"/>
      <c r="M79" s="102"/>
      <c r="N79" s="102"/>
      <c r="O79" s="102"/>
      <c r="P79" s="102"/>
      <c r="Q79" s="102"/>
      <c r="R79" s="102"/>
      <c r="S79" s="102"/>
      <c r="T79" s="102"/>
      <c r="U79" s="102"/>
    </row>
    <row r="80" spans="1:21">
      <c r="C80" s="102"/>
      <c r="D80" s="102"/>
      <c r="E80" s="102"/>
      <c r="F80" s="102"/>
      <c r="G80" s="102"/>
      <c r="H80" s="102"/>
      <c r="I80" s="102"/>
      <c r="J80" s="102"/>
      <c r="K80" s="102"/>
      <c r="L80" s="102"/>
      <c r="M80" s="102"/>
      <c r="N80" s="102"/>
      <c r="O80" s="102"/>
      <c r="P80" s="102"/>
      <c r="Q80" s="102"/>
      <c r="R80" s="102"/>
      <c r="S80" s="102"/>
      <c r="T80" s="102"/>
      <c r="U80" s="102"/>
    </row>
    <row r="81" spans="3:21">
      <c r="C81" s="102"/>
      <c r="D81" s="102"/>
      <c r="E81" s="102"/>
      <c r="F81" s="102"/>
      <c r="G81" s="102"/>
      <c r="H81" s="102"/>
      <c r="I81" s="102"/>
      <c r="J81" s="102"/>
      <c r="K81" s="102"/>
      <c r="L81" s="102"/>
      <c r="M81" s="102"/>
      <c r="N81" s="102"/>
      <c r="O81" s="102"/>
      <c r="P81" s="102"/>
      <c r="Q81" s="102"/>
      <c r="R81" s="102"/>
      <c r="S81" s="102"/>
      <c r="T81" s="102"/>
      <c r="U81" s="102"/>
    </row>
    <row r="82" spans="3:21">
      <c r="C82" s="102"/>
      <c r="D82" s="102"/>
      <c r="E82" s="102"/>
      <c r="F82" s="102"/>
      <c r="G82" s="102"/>
      <c r="H82" s="102"/>
      <c r="I82" s="102"/>
      <c r="J82" s="102"/>
      <c r="K82" s="102"/>
      <c r="L82" s="102"/>
      <c r="M82" s="102"/>
      <c r="N82" s="102"/>
      <c r="O82" s="102"/>
      <c r="P82" s="102"/>
      <c r="Q82" s="102"/>
      <c r="R82" s="102"/>
      <c r="S82" s="102"/>
      <c r="T82" s="102"/>
      <c r="U82" s="102"/>
    </row>
    <row r="83" spans="3:21">
      <c r="C83" s="102"/>
      <c r="D83" s="102"/>
      <c r="E83" s="102"/>
      <c r="F83" s="102"/>
      <c r="G83" s="102"/>
      <c r="H83" s="102"/>
      <c r="I83" s="102"/>
      <c r="J83" s="102"/>
      <c r="K83" s="102"/>
      <c r="L83" s="102"/>
      <c r="M83" s="102"/>
      <c r="N83" s="102"/>
      <c r="O83" s="102"/>
      <c r="P83" s="102"/>
      <c r="Q83" s="102"/>
      <c r="R83" s="102"/>
      <c r="S83" s="102"/>
      <c r="T83" s="102"/>
      <c r="U83" s="102"/>
    </row>
    <row r="84" spans="3:21">
      <c r="C84" s="102"/>
      <c r="D84" s="102"/>
      <c r="E84" s="102"/>
      <c r="F84" s="102"/>
      <c r="G84" s="102"/>
      <c r="H84" s="102"/>
      <c r="I84" s="102"/>
      <c r="J84" s="102"/>
      <c r="K84" s="102"/>
      <c r="L84" s="102"/>
      <c r="M84" s="102"/>
      <c r="N84" s="102"/>
      <c r="O84" s="102"/>
      <c r="P84" s="102"/>
      <c r="Q84" s="102"/>
      <c r="R84" s="102"/>
      <c r="S84" s="102"/>
      <c r="T84" s="102"/>
      <c r="U84" s="102"/>
    </row>
    <row r="85" spans="3:21">
      <c r="C85" s="102"/>
      <c r="D85" s="102"/>
      <c r="E85" s="102"/>
      <c r="F85" s="102"/>
      <c r="G85" s="102"/>
      <c r="H85" s="102"/>
      <c r="I85" s="102"/>
      <c r="J85" s="102"/>
      <c r="K85" s="102"/>
      <c r="L85" s="102"/>
      <c r="M85" s="102"/>
      <c r="N85" s="102"/>
      <c r="O85" s="102"/>
      <c r="P85" s="102"/>
      <c r="Q85" s="102"/>
      <c r="R85" s="102"/>
      <c r="S85" s="102"/>
      <c r="T85" s="102"/>
      <c r="U85" s="102"/>
    </row>
    <row r="86" spans="3:21">
      <c r="C86" s="102"/>
      <c r="D86" s="102"/>
      <c r="E86" s="102"/>
      <c r="F86" s="102"/>
      <c r="G86" s="102"/>
      <c r="H86" s="102"/>
      <c r="I86" s="102"/>
      <c r="J86" s="102"/>
      <c r="K86" s="102"/>
      <c r="L86" s="102"/>
      <c r="M86" s="102"/>
      <c r="N86" s="102"/>
      <c r="O86" s="102"/>
      <c r="P86" s="102"/>
      <c r="Q86" s="102"/>
      <c r="R86" s="102"/>
      <c r="S86" s="102"/>
      <c r="T86" s="102"/>
      <c r="U86" s="102"/>
    </row>
    <row r="87" spans="3:21">
      <c r="C87" s="102"/>
      <c r="D87" s="102"/>
      <c r="E87" s="102"/>
      <c r="F87" s="102"/>
      <c r="G87" s="102"/>
      <c r="H87" s="102"/>
      <c r="I87" s="102"/>
      <c r="J87" s="102"/>
      <c r="K87" s="102"/>
      <c r="L87" s="102"/>
      <c r="M87" s="102"/>
      <c r="N87" s="102"/>
      <c r="O87" s="102"/>
      <c r="P87" s="102"/>
      <c r="Q87" s="102"/>
      <c r="R87" s="102"/>
      <c r="S87" s="102"/>
      <c r="T87" s="102"/>
      <c r="U87" s="102"/>
    </row>
    <row r="98" spans="3:5">
      <c r="C98" s="102"/>
      <c r="D98" s="102"/>
      <c r="E98" s="102"/>
    </row>
    <row r="99" spans="3:5">
      <c r="C99" s="102"/>
      <c r="D99" s="102"/>
      <c r="E99" s="102"/>
    </row>
    <row r="100" spans="3:5">
      <c r="C100" s="102"/>
      <c r="D100" s="102"/>
      <c r="E100" s="102"/>
    </row>
    <row r="101" spans="3:5">
      <c r="C101" s="102"/>
      <c r="D101" s="102"/>
      <c r="E101" s="102"/>
    </row>
    <row r="102" spans="3:5">
      <c r="C102" s="102"/>
      <c r="D102" s="102"/>
      <c r="E102" s="102"/>
    </row>
    <row r="103" spans="3:5">
      <c r="C103" s="102"/>
      <c r="D103" s="102"/>
      <c r="E103" s="102"/>
    </row>
    <row r="104" spans="3:5">
      <c r="C104" s="102"/>
      <c r="D104" s="102"/>
      <c r="E104" s="102"/>
    </row>
    <row r="105" spans="3:5">
      <c r="C105" s="102"/>
      <c r="D105" s="102"/>
      <c r="E105" s="102"/>
    </row>
    <row r="106" spans="3:5">
      <c r="C106" s="102"/>
      <c r="D106" s="102"/>
      <c r="E106" s="102"/>
    </row>
    <row r="107" spans="3:5">
      <c r="C107" s="102"/>
      <c r="D107" s="102"/>
      <c r="E107" s="102"/>
    </row>
    <row r="108" spans="3:5">
      <c r="C108" s="102"/>
      <c r="D108" s="102"/>
      <c r="E108" s="102"/>
    </row>
    <row r="109" spans="3:5">
      <c r="C109" s="102"/>
      <c r="D109" s="102"/>
      <c r="E109" s="102"/>
    </row>
    <row r="110" spans="3:5">
      <c r="C110" s="102"/>
      <c r="D110" s="102"/>
      <c r="E110" s="102"/>
    </row>
    <row r="111" spans="3:5">
      <c r="C111" s="102"/>
      <c r="D111" s="102"/>
      <c r="E111" s="102"/>
    </row>
    <row r="112" spans="3:5">
      <c r="C112" s="102"/>
      <c r="D112" s="102"/>
      <c r="E112" s="102"/>
    </row>
    <row r="113" spans="3:5">
      <c r="C113" s="102"/>
      <c r="D113" s="102"/>
      <c r="E113" s="102"/>
    </row>
    <row r="114" spans="3:5">
      <c r="C114" s="102"/>
      <c r="D114" s="102"/>
      <c r="E114" s="102"/>
    </row>
    <row r="115" spans="3:5">
      <c r="C115" s="102"/>
      <c r="D115" s="102"/>
      <c r="E115" s="102"/>
    </row>
    <row r="116" spans="3:5">
      <c r="C116" s="102"/>
      <c r="D116" s="102"/>
      <c r="E116" s="102"/>
    </row>
    <row r="117" spans="3:5">
      <c r="C117" s="102"/>
      <c r="D117" s="102"/>
      <c r="E117" s="102"/>
    </row>
    <row r="118" spans="3:5">
      <c r="C118" s="102"/>
      <c r="D118" s="102"/>
      <c r="E118" s="102"/>
    </row>
    <row r="119" spans="3:5">
      <c r="C119" s="102"/>
      <c r="D119" s="102"/>
      <c r="E119" s="102"/>
    </row>
    <row r="120" spans="3:5">
      <c r="C120" s="102"/>
      <c r="D120" s="102"/>
      <c r="E120" s="102"/>
    </row>
    <row r="121" spans="3:5">
      <c r="C121" s="102"/>
      <c r="D121" s="102"/>
      <c r="E121" s="102"/>
    </row>
    <row r="122" spans="3:5">
      <c r="C122" s="102"/>
      <c r="D122" s="102"/>
      <c r="E122" s="102"/>
    </row>
    <row r="123" spans="3:5">
      <c r="C123" s="102"/>
      <c r="D123" s="102"/>
      <c r="E123" s="102"/>
    </row>
    <row r="124" spans="3:5">
      <c r="C124" s="102"/>
      <c r="D124" s="102"/>
      <c r="E124" s="102"/>
    </row>
    <row r="125" spans="3:5">
      <c r="C125" s="102"/>
      <c r="D125" s="102"/>
      <c r="E125" s="102"/>
    </row>
    <row r="126" spans="3:5">
      <c r="C126" s="102"/>
      <c r="D126" s="102"/>
      <c r="E126" s="102"/>
    </row>
    <row r="127" spans="3:5">
      <c r="C127" s="102"/>
      <c r="D127" s="102"/>
      <c r="E127" s="102"/>
    </row>
    <row r="128" spans="3:5">
      <c r="C128" s="102"/>
      <c r="D128" s="102"/>
      <c r="E128" s="102"/>
    </row>
    <row r="129" spans="3:5">
      <c r="C129" s="102"/>
      <c r="D129" s="102"/>
      <c r="E129" s="102"/>
    </row>
    <row r="130" spans="3:5">
      <c r="C130" s="102"/>
      <c r="D130" s="102"/>
      <c r="E130" s="102"/>
    </row>
    <row r="131" spans="3:5">
      <c r="C131" s="102"/>
      <c r="D131" s="102"/>
      <c r="E131" s="102"/>
    </row>
    <row r="132" spans="3:5">
      <c r="C132" s="102"/>
      <c r="D132" s="102"/>
      <c r="E132" s="102"/>
    </row>
    <row r="133" spans="3:5">
      <c r="C133" s="102"/>
      <c r="D133" s="102"/>
      <c r="E133" s="102"/>
    </row>
    <row r="134" spans="3:5">
      <c r="C134" s="102"/>
      <c r="D134" s="102"/>
      <c r="E134" s="102"/>
    </row>
    <row r="135" spans="3:5">
      <c r="C135" s="102"/>
      <c r="D135" s="102"/>
      <c r="E135" s="102"/>
    </row>
    <row r="136" spans="3:5">
      <c r="C136" s="102"/>
      <c r="D136" s="102"/>
      <c r="E136" s="102"/>
    </row>
    <row r="137" spans="3:5">
      <c r="C137" s="102"/>
      <c r="D137" s="102"/>
      <c r="E137" s="102"/>
    </row>
  </sheetData>
  <mergeCells count="6">
    <mergeCell ref="A59:A61"/>
    <mergeCell ref="F24:G25"/>
    <mergeCell ref="A27:A34"/>
    <mergeCell ref="A35:A39"/>
    <mergeCell ref="A40:A50"/>
    <mergeCell ref="A51:A58"/>
  </mergeCells>
  <printOptions horizontalCentered="1" verticalCentered="1"/>
  <pageMargins left="0.25" right="0.25" top="0.75" bottom="0.75" header="0.3" footer="0.3"/>
  <pageSetup paperSize="8"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H27"/>
  <sheetViews>
    <sheetView topLeftCell="A14" zoomScale="70" zoomScaleNormal="70" workbookViewId="0"/>
  </sheetViews>
  <sheetFormatPr defaultRowHeight="15"/>
  <cols>
    <col min="1" max="1" width="31.21875" customWidth="1"/>
    <col min="4" max="4" width="26.21875" customWidth="1"/>
    <col min="5" max="5" width="27" customWidth="1"/>
    <col min="6" max="6" width="33.21875" customWidth="1"/>
  </cols>
  <sheetData>
    <row r="1" spans="1:8" ht="18.75">
      <c r="A1" s="2" t="s">
        <v>0</v>
      </c>
    </row>
    <row r="2" spans="1:8" ht="18.75">
      <c r="A2" s="2" t="s">
        <v>90</v>
      </c>
    </row>
    <row r="3" spans="1:8">
      <c r="E3" s="45" t="s">
        <v>91</v>
      </c>
      <c r="F3" s="45" t="s">
        <v>92</v>
      </c>
    </row>
    <row r="4" spans="1:8" ht="15.75">
      <c r="A4" s="13" t="s">
        <v>93</v>
      </c>
      <c r="B4" s="4">
        <v>2024</v>
      </c>
      <c r="C4" s="4">
        <v>2023</v>
      </c>
      <c r="D4" s="4" t="s">
        <v>36</v>
      </c>
      <c r="E4" s="57" t="s">
        <v>94</v>
      </c>
      <c r="F4" s="57" t="s">
        <v>94</v>
      </c>
    </row>
    <row r="5" spans="1:8" s="2" customFormat="1" ht="18.75">
      <c r="A5" s="6" t="s">
        <v>95</v>
      </c>
      <c r="B5" s="20">
        <v>48550</v>
      </c>
      <c r="C5" s="20">
        <v>46611</v>
      </c>
      <c r="D5" s="14">
        <v>4.1599622406728098E-2</v>
      </c>
      <c r="E5" s="55">
        <v>0.44300000000000006</v>
      </c>
      <c r="F5" s="56">
        <v>0.44000000000000006</v>
      </c>
      <c r="G5" s="51"/>
      <c r="H5" s="107"/>
    </row>
    <row r="6" spans="1:8" ht="15.75">
      <c r="A6" s="61" t="s">
        <v>96</v>
      </c>
      <c r="B6" s="20">
        <v>15541</v>
      </c>
      <c r="C6" s="20">
        <v>15012</v>
      </c>
      <c r="D6" s="14">
        <v>3.5238475885957854E-2</v>
      </c>
      <c r="E6" s="55">
        <v>0.14199999999999999</v>
      </c>
      <c r="F6" s="56">
        <v>0.15000000000000002</v>
      </c>
      <c r="G6" s="51"/>
      <c r="H6" s="107"/>
    </row>
    <row r="7" spans="1:8" ht="15.75">
      <c r="A7" s="61" t="s">
        <v>97</v>
      </c>
      <c r="B7" s="20">
        <v>6663</v>
      </c>
      <c r="C7" s="20">
        <v>6523</v>
      </c>
      <c r="D7" s="14">
        <v>2.1462517246665591E-2</v>
      </c>
      <c r="E7" s="55">
        <v>6.0999999999999999E-2</v>
      </c>
      <c r="F7" s="56">
        <v>0.06</v>
      </c>
      <c r="G7" s="51"/>
      <c r="H7" s="107"/>
    </row>
    <row r="8" spans="1:8" ht="15.75">
      <c r="A8" s="61" t="s">
        <v>98</v>
      </c>
      <c r="B8" s="20">
        <v>4561</v>
      </c>
      <c r="C8" s="20">
        <v>4160</v>
      </c>
      <c r="D8" s="14">
        <v>9.6394230769230704E-2</v>
      </c>
      <c r="E8" s="55">
        <v>4.1000000000000002E-2</v>
      </c>
      <c r="F8" s="56">
        <v>0.04</v>
      </c>
      <c r="G8" s="51"/>
      <c r="H8" s="107"/>
    </row>
    <row r="9" spans="1:8" ht="15.75">
      <c r="A9" s="61" t="s">
        <v>99</v>
      </c>
      <c r="B9" s="20">
        <v>3718</v>
      </c>
      <c r="C9" s="20">
        <v>3346</v>
      </c>
      <c r="D9" s="14">
        <v>0.11117752540346681</v>
      </c>
      <c r="E9" s="55">
        <v>3.4000000000000002E-2</v>
      </c>
      <c r="F9" s="56">
        <v>0.03</v>
      </c>
      <c r="G9" s="51"/>
      <c r="H9" s="107"/>
    </row>
    <row r="10" spans="1:8" ht="15.75">
      <c r="A10" s="61" t="s">
        <v>100</v>
      </c>
      <c r="B10" s="20">
        <v>3363</v>
      </c>
      <c r="C10" s="20">
        <v>3110</v>
      </c>
      <c r="D10" s="14">
        <v>8.1350482315112549E-2</v>
      </c>
      <c r="E10" s="55">
        <v>3.1E-2</v>
      </c>
      <c r="F10" s="56">
        <v>0.03</v>
      </c>
      <c r="G10" s="51"/>
      <c r="H10" s="107"/>
    </row>
    <row r="11" spans="1:8" ht="15.75">
      <c r="A11" s="46" t="s">
        <v>101</v>
      </c>
      <c r="B11" s="20">
        <v>14704</v>
      </c>
      <c r="C11" s="20">
        <v>14460</v>
      </c>
      <c r="D11" s="14">
        <v>1.6874135546334657E-2</v>
      </c>
      <c r="E11" s="55">
        <v>0.13400000000000001</v>
      </c>
      <c r="F11" s="56">
        <v>0.13</v>
      </c>
      <c r="G11" s="51"/>
      <c r="H11" s="107"/>
    </row>
    <row r="12" spans="1:8" s="2" customFormat="1" ht="15.75">
      <c r="A12" s="6" t="s">
        <v>13</v>
      </c>
      <c r="B12" s="20">
        <v>26868</v>
      </c>
      <c r="C12" s="20">
        <v>24974</v>
      </c>
      <c r="D12" s="14">
        <v>7.5838872427324455E-2</v>
      </c>
      <c r="E12" s="55">
        <v>0.245</v>
      </c>
      <c r="F12" s="56">
        <v>0.25</v>
      </c>
      <c r="G12" s="51"/>
      <c r="H12" s="107"/>
    </row>
    <row r="13" spans="1:8" s="2" customFormat="1" ht="15.75">
      <c r="A13" s="6" t="s">
        <v>14</v>
      </c>
      <c r="B13" s="20">
        <v>13444</v>
      </c>
      <c r="C13" s="20">
        <v>13416</v>
      </c>
      <c r="D13" s="14">
        <v>2.0870602265952165E-3</v>
      </c>
      <c r="E13" s="55">
        <v>0.123</v>
      </c>
      <c r="F13" s="56">
        <v>0.12</v>
      </c>
      <c r="G13" s="51"/>
      <c r="H13" s="107"/>
    </row>
    <row r="14" spans="1:8" s="2" customFormat="1" ht="15.75">
      <c r="A14" s="6" t="s">
        <v>15</v>
      </c>
      <c r="B14" s="20">
        <v>8716</v>
      </c>
      <c r="C14" s="20">
        <v>8821</v>
      </c>
      <c r="D14" s="14">
        <v>-1.190341231152936E-2</v>
      </c>
      <c r="E14" s="55">
        <v>0.08</v>
      </c>
      <c r="F14" s="56">
        <v>0.08</v>
      </c>
      <c r="G14" s="51"/>
      <c r="H14" s="107"/>
    </row>
    <row r="15" spans="1:8" s="2" customFormat="1" ht="15.75">
      <c r="A15" s="6" t="s">
        <v>16</v>
      </c>
      <c r="B15" s="20">
        <v>6094</v>
      </c>
      <c r="C15" s="20">
        <v>5581</v>
      </c>
      <c r="D15" s="14">
        <v>9.1919010929940814E-2</v>
      </c>
      <c r="E15" s="55">
        <v>5.6000000000000001E-2</v>
      </c>
      <c r="F15" s="56">
        <v>0.06</v>
      </c>
      <c r="G15" s="51"/>
      <c r="H15" s="107"/>
    </row>
    <row r="16" spans="1:8" s="2" customFormat="1" ht="15.75">
      <c r="A16" s="6" t="s">
        <v>17</v>
      </c>
      <c r="B16" s="20">
        <v>5852</v>
      </c>
      <c r="C16" s="20">
        <v>5206</v>
      </c>
      <c r="D16" s="14">
        <v>0.12408759124087587</v>
      </c>
      <c r="E16" s="55">
        <v>5.2999999999999999E-2</v>
      </c>
      <c r="F16" s="56">
        <v>0.05</v>
      </c>
      <c r="G16" s="51"/>
      <c r="H16" s="107"/>
    </row>
    <row r="17" spans="1:7" s="2" customFormat="1" ht="15.75">
      <c r="A17" s="6" t="s">
        <v>86</v>
      </c>
      <c r="B17" s="20">
        <v>109524</v>
      </c>
      <c r="C17" s="20">
        <v>104609</v>
      </c>
      <c r="D17" s="40">
        <v>4.698448508254538E-2</v>
      </c>
      <c r="E17" s="47">
        <v>1</v>
      </c>
      <c r="F17" s="54">
        <v>1</v>
      </c>
      <c r="G17" s="51"/>
    </row>
    <row r="18" spans="1:7" s="39" customFormat="1"/>
    <row r="19" spans="1:7" s="39" customFormat="1">
      <c r="A19" s="39" t="s">
        <v>19</v>
      </c>
    </row>
    <row r="20" spans="1:7" s="39" customFormat="1">
      <c r="A20" s="65" t="s">
        <v>20</v>
      </c>
    </row>
    <row r="21" spans="1:7" s="39" customFormat="1"/>
    <row r="22" spans="1:7" s="39" customFormat="1" ht="18">
      <c r="A22" s="39" t="s">
        <v>21</v>
      </c>
    </row>
    <row r="23" spans="1:7" s="39" customFormat="1" ht="18">
      <c r="A23" s="39" t="s">
        <v>102</v>
      </c>
    </row>
    <row r="24" spans="1:7" s="39" customFormat="1" ht="18">
      <c r="A24" s="39" t="s">
        <v>103</v>
      </c>
    </row>
    <row r="25" spans="1:7" s="39" customFormat="1"/>
    <row r="26" spans="1:7" s="39" customFormat="1"/>
    <row r="27" spans="1:7" s="39" customFormat="1"/>
  </sheetData>
  <phoneticPr fontId="4" type="noConversion"/>
  <printOptions horizontalCentered="1" verticalCentered="1"/>
  <pageMargins left="0.25" right="0.25" top="0.75" bottom="0.75" header="0.3" footer="0.3"/>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I54"/>
  <sheetViews>
    <sheetView topLeftCell="A44" zoomScale="70" zoomScaleNormal="70" workbookViewId="0">
      <selection activeCell="C1" sqref="C1"/>
    </sheetView>
  </sheetViews>
  <sheetFormatPr defaultRowHeight="15"/>
  <cols>
    <col min="1" max="1" width="5.77734375" customWidth="1"/>
    <col min="2" max="2" width="35.21875" bestFit="1" customWidth="1"/>
    <col min="3" max="5" width="10.77734375" customWidth="1"/>
    <col min="6" max="7" width="11.77734375" customWidth="1"/>
  </cols>
  <sheetData>
    <row r="1" spans="1:9" ht="15.75">
      <c r="A1" s="117" t="s">
        <v>104</v>
      </c>
    </row>
    <row r="2" spans="1:9" ht="18.75">
      <c r="A2" s="7" t="s">
        <v>105</v>
      </c>
      <c r="B2" s="1"/>
      <c r="C2" s="1"/>
      <c r="D2" s="1"/>
      <c r="E2" s="1"/>
    </row>
    <row r="3" spans="1:9" ht="18">
      <c r="A3" s="7"/>
      <c r="B3" s="1"/>
      <c r="C3" s="1"/>
      <c r="D3" s="1"/>
      <c r="E3" s="1"/>
    </row>
    <row r="4" spans="1:9" ht="30" customHeight="1">
      <c r="A4" s="39"/>
      <c r="B4" s="39"/>
      <c r="C4" s="125" t="s">
        <v>106</v>
      </c>
      <c r="D4" s="126"/>
      <c r="E4" s="127"/>
      <c r="F4" s="128" t="s">
        <v>107</v>
      </c>
      <c r="G4" s="129"/>
      <c r="H4" s="128" t="s">
        <v>50</v>
      </c>
      <c r="I4" s="129"/>
    </row>
    <row r="5" spans="1:9" ht="18.75">
      <c r="A5" s="8" t="s">
        <v>108</v>
      </c>
      <c r="B5" s="9"/>
      <c r="C5" s="6">
        <v>2024</v>
      </c>
      <c r="D5" s="6">
        <v>2023</v>
      </c>
      <c r="E5" s="10" t="s">
        <v>109</v>
      </c>
      <c r="F5" s="10" t="s">
        <v>110</v>
      </c>
      <c r="G5" s="10" t="s">
        <v>111</v>
      </c>
      <c r="H5" s="10">
        <v>2024</v>
      </c>
      <c r="I5" s="10" t="s">
        <v>54</v>
      </c>
    </row>
    <row r="6" spans="1:9">
      <c r="A6" s="34" t="s">
        <v>112</v>
      </c>
      <c r="B6" s="34" t="s">
        <v>113</v>
      </c>
      <c r="C6" s="41">
        <v>2</v>
      </c>
      <c r="D6" s="41">
        <v>2</v>
      </c>
      <c r="E6" s="42">
        <v>0</v>
      </c>
      <c r="F6" s="43">
        <v>108612</v>
      </c>
      <c r="G6" s="44">
        <v>0.99167305795989924</v>
      </c>
      <c r="H6" s="43">
        <v>2</v>
      </c>
      <c r="I6" s="42">
        <v>1</v>
      </c>
    </row>
    <row r="7" spans="1:9">
      <c r="A7" s="34" t="s">
        <v>114</v>
      </c>
      <c r="B7" s="34" t="s">
        <v>115</v>
      </c>
      <c r="C7" s="41">
        <v>1508</v>
      </c>
      <c r="D7" s="41">
        <v>1504</v>
      </c>
      <c r="E7" s="42">
        <v>2.6595744680850686E-3</v>
      </c>
      <c r="F7" s="43">
        <v>109454</v>
      </c>
      <c r="G7" s="44">
        <v>0.99936087067674662</v>
      </c>
      <c r="H7" s="43">
        <v>703</v>
      </c>
      <c r="I7" s="42">
        <v>0.46618037135278517</v>
      </c>
    </row>
    <row r="8" spans="1:9">
      <c r="A8" s="34" t="s">
        <v>116</v>
      </c>
      <c r="B8" s="34" t="s">
        <v>117</v>
      </c>
      <c r="C8" s="41">
        <v>1296</v>
      </c>
      <c r="D8" s="41">
        <v>1183</v>
      </c>
      <c r="E8" s="42">
        <v>9.5519864750633898E-2</v>
      </c>
      <c r="F8" s="43">
        <v>109449</v>
      </c>
      <c r="G8" s="44">
        <v>0.9993152185822286</v>
      </c>
      <c r="H8" s="43">
        <v>531</v>
      </c>
      <c r="I8" s="42">
        <v>0.40972222222222221</v>
      </c>
    </row>
    <row r="9" spans="1:9">
      <c r="A9" s="34" t="s">
        <v>118</v>
      </c>
      <c r="B9" s="34" t="s">
        <v>119</v>
      </c>
      <c r="C9" s="41">
        <v>22</v>
      </c>
      <c r="D9" s="41">
        <v>23</v>
      </c>
      <c r="E9" s="42">
        <v>-4.3478260869565188E-2</v>
      </c>
      <c r="F9" s="43">
        <v>109452</v>
      </c>
      <c r="G9" s="44">
        <v>0.99934260983893941</v>
      </c>
      <c r="H9" s="43">
        <v>11</v>
      </c>
      <c r="I9" s="42">
        <v>0.5</v>
      </c>
    </row>
    <row r="10" spans="1:9">
      <c r="A10" s="34" t="s">
        <v>120</v>
      </c>
      <c r="B10" s="34" t="s">
        <v>98</v>
      </c>
      <c r="C10" s="41">
        <v>4561</v>
      </c>
      <c r="D10" s="41">
        <v>4160</v>
      </c>
      <c r="E10" s="42">
        <v>9.6394230769230704E-2</v>
      </c>
      <c r="F10" s="43">
        <v>109371</v>
      </c>
      <c r="G10" s="44">
        <v>0.99860304590774629</v>
      </c>
      <c r="H10" s="43">
        <v>1488</v>
      </c>
      <c r="I10" s="42">
        <v>0.32624424468318353</v>
      </c>
    </row>
    <row r="11" spans="1:9">
      <c r="A11" s="34" t="s">
        <v>121</v>
      </c>
      <c r="B11" s="34" t="s">
        <v>122</v>
      </c>
      <c r="C11" s="41">
        <v>24</v>
      </c>
      <c r="D11" s="41">
        <v>27</v>
      </c>
      <c r="E11" s="42">
        <v>-0.11111111111111116</v>
      </c>
      <c r="F11" s="43">
        <v>109452</v>
      </c>
      <c r="G11" s="44">
        <v>0.99934260983893941</v>
      </c>
      <c r="H11" s="43">
        <v>14</v>
      </c>
      <c r="I11" s="42">
        <v>0.58333333333333337</v>
      </c>
    </row>
    <row r="12" spans="1:9">
      <c r="A12" s="34" t="s">
        <v>123</v>
      </c>
      <c r="B12" s="34" t="s">
        <v>124</v>
      </c>
      <c r="C12" s="41">
        <v>144</v>
      </c>
      <c r="D12" s="41">
        <v>134</v>
      </c>
      <c r="E12" s="42">
        <v>7.4626865671641784E-2</v>
      </c>
      <c r="F12" s="43">
        <v>109451</v>
      </c>
      <c r="G12" s="44">
        <v>0.99933347942003581</v>
      </c>
      <c r="H12" s="43">
        <v>73</v>
      </c>
      <c r="I12" s="42">
        <v>0.50694444444444442</v>
      </c>
    </row>
    <row r="13" spans="1:9">
      <c r="A13" s="34" t="s">
        <v>125</v>
      </c>
      <c r="B13" s="34" t="s">
        <v>96</v>
      </c>
      <c r="C13" s="41">
        <v>15541</v>
      </c>
      <c r="D13" s="41">
        <v>15012</v>
      </c>
      <c r="E13" s="42">
        <v>3.5238475885957854E-2</v>
      </c>
      <c r="F13" s="43">
        <v>109467</v>
      </c>
      <c r="G13" s="44">
        <v>0.99947956612249367</v>
      </c>
      <c r="H13" s="43">
        <v>5304</v>
      </c>
      <c r="I13" s="42">
        <v>0.34129077922913581</v>
      </c>
    </row>
    <row r="14" spans="1:9">
      <c r="A14" s="34" t="s">
        <v>126</v>
      </c>
      <c r="B14" s="34" t="s">
        <v>127</v>
      </c>
      <c r="C14" s="41">
        <v>1211</v>
      </c>
      <c r="D14" s="41">
        <v>1219</v>
      </c>
      <c r="E14" s="42">
        <v>-6.5627563576702297E-3</v>
      </c>
      <c r="F14" s="43">
        <v>109455</v>
      </c>
      <c r="G14" s="44">
        <v>0.99937000109565022</v>
      </c>
      <c r="H14" s="43">
        <v>670</v>
      </c>
      <c r="I14" s="42">
        <v>0.55326176713459951</v>
      </c>
    </row>
    <row r="15" spans="1:9">
      <c r="A15" s="34" t="s">
        <v>128</v>
      </c>
      <c r="B15" s="34" t="s">
        <v>129</v>
      </c>
      <c r="C15" s="41">
        <v>38</v>
      </c>
      <c r="D15" s="41">
        <v>20</v>
      </c>
      <c r="E15" s="42">
        <v>0.89999999999999991</v>
      </c>
      <c r="F15" s="43">
        <v>109451</v>
      </c>
      <c r="G15" s="44">
        <v>0.99933347942003581</v>
      </c>
      <c r="H15" s="43">
        <v>28</v>
      </c>
      <c r="I15" s="42">
        <v>0.73684210526315785</v>
      </c>
    </row>
    <row r="16" spans="1:9">
      <c r="A16" s="34" t="s">
        <v>130</v>
      </c>
      <c r="B16" s="34" t="s">
        <v>131</v>
      </c>
      <c r="C16" s="41">
        <v>913</v>
      </c>
      <c r="D16" s="41">
        <v>1004</v>
      </c>
      <c r="E16" s="42">
        <v>-9.0637450199203218E-2</v>
      </c>
      <c r="F16" s="43">
        <v>109456</v>
      </c>
      <c r="G16" s="44">
        <v>0.99937913151455393</v>
      </c>
      <c r="H16" s="43">
        <v>463</v>
      </c>
      <c r="I16" s="42">
        <v>0.50711938663745892</v>
      </c>
    </row>
    <row r="17" spans="1:9">
      <c r="A17" s="34" t="s">
        <v>132</v>
      </c>
      <c r="B17" s="34" t="s">
        <v>133</v>
      </c>
      <c r="C17" s="41">
        <v>1238</v>
      </c>
      <c r="D17" s="41">
        <v>1187</v>
      </c>
      <c r="E17" s="42">
        <v>4.296545914069072E-2</v>
      </c>
      <c r="F17" s="43">
        <v>109453</v>
      </c>
      <c r="G17" s="44">
        <v>0.99935174025784301</v>
      </c>
      <c r="H17" s="43">
        <v>492</v>
      </c>
      <c r="I17" s="42">
        <v>0.39741518578352181</v>
      </c>
    </row>
    <row r="18" spans="1:9">
      <c r="A18" s="34" t="s">
        <v>134</v>
      </c>
      <c r="B18" s="34" t="s">
        <v>97</v>
      </c>
      <c r="C18" s="41">
        <v>6663</v>
      </c>
      <c r="D18" s="41">
        <v>6523</v>
      </c>
      <c r="E18" s="42">
        <v>2.1462517246665591E-2</v>
      </c>
      <c r="F18" s="43">
        <v>109501</v>
      </c>
      <c r="G18" s="44">
        <v>0.9997900003652167</v>
      </c>
      <c r="H18" s="43">
        <v>1921</v>
      </c>
      <c r="I18" s="42">
        <v>0.28830856971334234</v>
      </c>
    </row>
    <row r="19" spans="1:9">
      <c r="A19" s="34" t="s">
        <v>135</v>
      </c>
      <c r="B19" s="34" t="s">
        <v>100</v>
      </c>
      <c r="C19" s="41">
        <v>3363</v>
      </c>
      <c r="D19" s="41">
        <v>3110</v>
      </c>
      <c r="E19" s="42">
        <v>8.1350482315112549E-2</v>
      </c>
      <c r="F19" s="43">
        <v>109065</v>
      </c>
      <c r="G19" s="44">
        <v>0.99580913772323876</v>
      </c>
      <c r="H19" s="43">
        <v>1069</v>
      </c>
      <c r="I19" s="42">
        <v>0.31787094855783526</v>
      </c>
    </row>
    <row r="20" spans="1:9">
      <c r="A20" s="34" t="s">
        <v>136</v>
      </c>
      <c r="B20" s="34" t="s">
        <v>137</v>
      </c>
      <c r="C20" s="41">
        <v>69</v>
      </c>
      <c r="D20" s="41">
        <v>65</v>
      </c>
      <c r="E20" s="42">
        <v>6.1538461538461542E-2</v>
      </c>
      <c r="F20" s="43">
        <v>109452</v>
      </c>
      <c r="G20" s="44">
        <v>0.99934260983893941</v>
      </c>
      <c r="H20" s="43">
        <v>24</v>
      </c>
      <c r="I20" s="42">
        <v>0.34782608695652173</v>
      </c>
    </row>
    <row r="21" spans="1:9">
      <c r="A21" s="34" t="s">
        <v>138</v>
      </c>
      <c r="B21" s="34" t="s">
        <v>139</v>
      </c>
      <c r="C21" s="41">
        <v>7</v>
      </c>
      <c r="D21" s="41">
        <v>8</v>
      </c>
      <c r="E21" s="42">
        <v>-0.125</v>
      </c>
      <c r="F21" s="43">
        <v>109183</v>
      </c>
      <c r="G21" s="44">
        <v>0.99688652715386583</v>
      </c>
      <c r="H21" s="43">
        <v>6</v>
      </c>
      <c r="I21" s="42">
        <v>0.8571428571428571</v>
      </c>
    </row>
    <row r="22" spans="1:9">
      <c r="A22" s="34" t="s">
        <v>140</v>
      </c>
      <c r="B22" s="34" t="s">
        <v>141</v>
      </c>
      <c r="C22" s="41">
        <v>56</v>
      </c>
      <c r="D22" s="41">
        <v>63</v>
      </c>
      <c r="E22" s="42">
        <v>-0.11111111111111116</v>
      </c>
      <c r="F22" s="43">
        <v>109450</v>
      </c>
      <c r="G22" s="44">
        <v>0.99932434900113221</v>
      </c>
      <c r="H22" s="43">
        <v>36</v>
      </c>
      <c r="I22" s="42">
        <v>0.6428571428571429</v>
      </c>
    </row>
    <row r="23" spans="1:9">
      <c r="A23" s="34" t="s">
        <v>142</v>
      </c>
      <c r="B23" s="34" t="s">
        <v>143</v>
      </c>
      <c r="C23" s="41">
        <v>753</v>
      </c>
      <c r="D23" s="41">
        <v>612</v>
      </c>
      <c r="E23" s="42">
        <v>0.23039215686274517</v>
      </c>
      <c r="F23" s="43">
        <v>109371</v>
      </c>
      <c r="G23" s="44">
        <v>0.99860304590774629</v>
      </c>
      <c r="H23" s="43">
        <v>248</v>
      </c>
      <c r="I23" s="42">
        <v>0.3293492695883134</v>
      </c>
    </row>
    <row r="24" spans="1:9">
      <c r="A24" s="34" t="s">
        <v>144</v>
      </c>
      <c r="B24" s="34" t="s">
        <v>145</v>
      </c>
      <c r="C24" s="41">
        <v>32</v>
      </c>
      <c r="D24" s="41">
        <v>36</v>
      </c>
      <c r="E24" s="42">
        <v>-0.11111111111111116</v>
      </c>
      <c r="F24" s="43">
        <v>109440</v>
      </c>
      <c r="G24" s="44">
        <v>0.99923304481209596</v>
      </c>
      <c r="H24" s="43">
        <v>8</v>
      </c>
      <c r="I24" s="42">
        <v>0.25</v>
      </c>
    </row>
    <row r="25" spans="1:9">
      <c r="A25" s="34" t="s">
        <v>146</v>
      </c>
      <c r="B25" s="34" t="s">
        <v>99</v>
      </c>
      <c r="C25" s="41">
        <v>3718</v>
      </c>
      <c r="D25" s="41">
        <v>3346</v>
      </c>
      <c r="E25" s="42">
        <v>0.11117752540346681</v>
      </c>
      <c r="F25" s="43">
        <v>109467</v>
      </c>
      <c r="G25" s="44">
        <v>0.99947956612249367</v>
      </c>
      <c r="H25" s="43">
        <v>1651</v>
      </c>
      <c r="I25" s="42">
        <v>0.44405594405594406</v>
      </c>
    </row>
    <row r="26" spans="1:9">
      <c r="A26" s="34" t="s">
        <v>147</v>
      </c>
      <c r="B26" s="34" t="s">
        <v>148</v>
      </c>
      <c r="C26" s="41">
        <v>232</v>
      </c>
      <c r="D26" s="41">
        <v>200</v>
      </c>
      <c r="E26" s="42">
        <v>0.15999999999999992</v>
      </c>
      <c r="F26" s="43">
        <v>109371</v>
      </c>
      <c r="G26" s="44">
        <v>0.99860304590774629</v>
      </c>
      <c r="H26" s="43">
        <v>49</v>
      </c>
      <c r="I26" s="42">
        <v>0.21120689655172414</v>
      </c>
    </row>
    <row r="27" spans="1:9">
      <c r="A27" s="34" t="s">
        <v>149</v>
      </c>
      <c r="B27" s="34" t="s">
        <v>150</v>
      </c>
      <c r="C27" s="41">
        <v>30</v>
      </c>
      <c r="D27" s="41">
        <v>20</v>
      </c>
      <c r="E27" s="42">
        <v>0.5</v>
      </c>
      <c r="F27" s="43">
        <v>109437</v>
      </c>
      <c r="G27" s="44">
        <v>0.99920565355538515</v>
      </c>
      <c r="H27" s="43">
        <v>19</v>
      </c>
      <c r="I27" s="42">
        <v>0.6333333333333333</v>
      </c>
    </row>
    <row r="28" spans="1:9">
      <c r="A28" s="34" t="s">
        <v>151</v>
      </c>
      <c r="B28" s="34" t="s">
        <v>152</v>
      </c>
      <c r="C28" s="41">
        <v>219</v>
      </c>
      <c r="D28" s="41">
        <v>209</v>
      </c>
      <c r="E28" s="42">
        <v>4.7846889952153138E-2</v>
      </c>
      <c r="F28" s="43">
        <v>109448</v>
      </c>
      <c r="G28" s="44">
        <v>0.99930608816332489</v>
      </c>
      <c r="H28" s="43">
        <v>60</v>
      </c>
      <c r="I28" s="42">
        <v>0.27397260273972601</v>
      </c>
    </row>
    <row r="29" spans="1:9">
      <c r="A29" s="34" t="s">
        <v>153</v>
      </c>
      <c r="B29" s="34" t="s">
        <v>154</v>
      </c>
      <c r="C29" s="41">
        <v>14</v>
      </c>
      <c r="D29" s="41">
        <v>15</v>
      </c>
      <c r="E29" s="42">
        <v>-6.6666666666666652E-2</v>
      </c>
      <c r="F29" s="43">
        <v>109414</v>
      </c>
      <c r="G29" s="44">
        <v>0.99899565392060186</v>
      </c>
      <c r="H29" s="43">
        <v>13</v>
      </c>
      <c r="I29" s="42">
        <v>0.9285714285714286</v>
      </c>
    </row>
    <row r="30" spans="1:9">
      <c r="A30" s="34" t="s">
        <v>155</v>
      </c>
      <c r="B30" s="34" t="s">
        <v>156</v>
      </c>
      <c r="C30" s="41">
        <v>11</v>
      </c>
      <c r="D30" s="41">
        <v>9</v>
      </c>
      <c r="E30" s="42">
        <v>0.22222222222222232</v>
      </c>
      <c r="F30" s="43">
        <v>109448</v>
      </c>
      <c r="G30" s="44">
        <v>0.99930608816332489</v>
      </c>
      <c r="H30" s="43">
        <v>8</v>
      </c>
      <c r="I30" s="42">
        <v>0.72727272727272729</v>
      </c>
    </row>
    <row r="31" spans="1:9">
      <c r="A31" s="34" t="s">
        <v>157</v>
      </c>
      <c r="B31" s="34" t="s">
        <v>158</v>
      </c>
      <c r="C31" s="41">
        <v>0</v>
      </c>
      <c r="D31" s="41">
        <v>0</v>
      </c>
      <c r="E31" s="42" t="s">
        <v>159</v>
      </c>
      <c r="F31" s="43">
        <v>3366</v>
      </c>
      <c r="G31" s="44">
        <v>3.0732990029582557E-2</v>
      </c>
      <c r="H31" s="43">
        <v>0</v>
      </c>
      <c r="I31" s="42" t="s">
        <v>160</v>
      </c>
    </row>
    <row r="32" spans="1:9">
      <c r="A32" s="34" t="s">
        <v>161</v>
      </c>
      <c r="B32" s="34" t="s">
        <v>162</v>
      </c>
      <c r="C32" s="41">
        <v>2</v>
      </c>
      <c r="D32" s="41">
        <v>1</v>
      </c>
      <c r="E32" s="42">
        <v>1</v>
      </c>
      <c r="F32" s="43">
        <v>108991</v>
      </c>
      <c r="G32" s="44">
        <v>0.99513348672437096</v>
      </c>
      <c r="H32" s="43">
        <v>1</v>
      </c>
      <c r="I32" s="42">
        <v>0.5</v>
      </c>
    </row>
    <row r="33" spans="1:9">
      <c r="A33" s="34" t="s">
        <v>163</v>
      </c>
      <c r="B33" s="34" t="s">
        <v>164</v>
      </c>
      <c r="C33" s="41">
        <v>20</v>
      </c>
      <c r="D33" s="41">
        <v>54</v>
      </c>
      <c r="E33" s="42">
        <v>-0.62962962962962965</v>
      </c>
      <c r="F33" s="43">
        <v>109293</v>
      </c>
      <c r="G33" s="44">
        <v>0.99789087323326398</v>
      </c>
      <c r="H33" s="43">
        <v>17</v>
      </c>
      <c r="I33" s="42">
        <v>0.85</v>
      </c>
    </row>
    <row r="34" spans="1:9">
      <c r="A34" s="34" t="s">
        <v>165</v>
      </c>
      <c r="B34" s="34" t="s">
        <v>166</v>
      </c>
      <c r="C34" s="41">
        <v>2881</v>
      </c>
      <c r="D34" s="41">
        <v>2751</v>
      </c>
      <c r="E34" s="42">
        <v>4.7255543438749603E-2</v>
      </c>
      <c r="F34" s="43">
        <v>109462</v>
      </c>
      <c r="G34" s="44">
        <v>0.99943391402797566</v>
      </c>
      <c r="H34" s="43">
        <v>957</v>
      </c>
      <c r="I34" s="42">
        <v>0.33217632766400557</v>
      </c>
    </row>
    <row r="35" spans="1:9">
      <c r="A35" s="34" t="s">
        <v>167</v>
      </c>
      <c r="B35" s="34" t="s">
        <v>168</v>
      </c>
      <c r="C35" s="41">
        <v>399</v>
      </c>
      <c r="D35" s="41">
        <v>408</v>
      </c>
      <c r="E35" s="42">
        <v>-2.2058823529411797E-2</v>
      </c>
      <c r="F35" s="43">
        <v>109184</v>
      </c>
      <c r="G35" s="44">
        <v>0.99689565757276943</v>
      </c>
      <c r="H35" s="43">
        <v>205</v>
      </c>
      <c r="I35" s="42">
        <v>0.51378446115288223</v>
      </c>
    </row>
    <row r="36" spans="1:9">
      <c r="A36" s="34" t="s">
        <v>169</v>
      </c>
      <c r="B36" s="34" t="s">
        <v>170</v>
      </c>
      <c r="C36" s="41">
        <v>239</v>
      </c>
      <c r="D36" s="41">
        <v>258</v>
      </c>
      <c r="E36" s="42">
        <v>-7.3643410852713198E-2</v>
      </c>
      <c r="F36" s="43">
        <v>109446</v>
      </c>
      <c r="G36" s="44">
        <v>0.99928782732551769</v>
      </c>
      <c r="H36" s="43">
        <v>110</v>
      </c>
      <c r="I36" s="42">
        <v>0.46025104602510458</v>
      </c>
    </row>
    <row r="37" spans="1:9">
      <c r="A37" s="34" t="s">
        <v>171</v>
      </c>
      <c r="B37" s="34" t="s">
        <v>172</v>
      </c>
      <c r="C37" s="41">
        <v>148</v>
      </c>
      <c r="D37" s="41">
        <v>137</v>
      </c>
      <c r="E37" s="42">
        <v>8.0291970802919721E-2</v>
      </c>
      <c r="F37" s="43">
        <v>109454</v>
      </c>
      <c r="G37" s="44">
        <v>0.99936087067674662</v>
      </c>
      <c r="H37" s="43">
        <v>110</v>
      </c>
      <c r="I37" s="42">
        <v>0.7432432432432432</v>
      </c>
    </row>
    <row r="38" spans="1:9">
      <c r="A38" s="34" t="s">
        <v>173</v>
      </c>
      <c r="B38" s="34" t="s">
        <v>174</v>
      </c>
      <c r="C38" s="41">
        <v>19</v>
      </c>
      <c r="D38" s="41">
        <v>23</v>
      </c>
      <c r="E38" s="42">
        <v>-0.17391304347826086</v>
      </c>
      <c r="F38" s="43">
        <v>109451</v>
      </c>
      <c r="G38" s="44">
        <v>0.99933347942003581</v>
      </c>
      <c r="H38" s="43">
        <v>10</v>
      </c>
      <c r="I38" s="42">
        <v>0.52631578947368418</v>
      </c>
    </row>
    <row r="39" spans="1:9">
      <c r="A39" s="34" t="s">
        <v>175</v>
      </c>
      <c r="B39" s="34" t="s">
        <v>176</v>
      </c>
      <c r="C39" s="41">
        <v>6</v>
      </c>
      <c r="D39" s="41">
        <v>6</v>
      </c>
      <c r="E39" s="42">
        <v>0</v>
      </c>
      <c r="F39" s="43">
        <v>108431</v>
      </c>
      <c r="G39" s="44">
        <v>0.99002045213834411</v>
      </c>
      <c r="H39" s="43">
        <v>4</v>
      </c>
      <c r="I39" s="42">
        <v>0.66666666666666663</v>
      </c>
    </row>
    <row r="40" spans="1:9">
      <c r="A40" s="34" t="s">
        <v>177</v>
      </c>
      <c r="B40" s="34" t="s">
        <v>178</v>
      </c>
      <c r="C40" s="41">
        <v>2737</v>
      </c>
      <c r="D40" s="41">
        <v>2842</v>
      </c>
      <c r="E40" s="42">
        <v>-3.6945812807881784E-2</v>
      </c>
      <c r="F40" s="43">
        <v>109454</v>
      </c>
      <c r="G40" s="44">
        <v>0.99936087067674662</v>
      </c>
      <c r="H40" s="43">
        <v>1249</v>
      </c>
      <c r="I40" s="42">
        <v>0.45633905736207525</v>
      </c>
    </row>
    <row r="41" spans="1:9">
      <c r="A41" s="34" t="s">
        <v>179</v>
      </c>
      <c r="B41" s="34" t="s">
        <v>180</v>
      </c>
      <c r="C41" s="41">
        <v>97</v>
      </c>
      <c r="D41" s="41">
        <v>58</v>
      </c>
      <c r="E41" s="42">
        <v>0.67241379310344818</v>
      </c>
      <c r="F41" s="43">
        <v>109450</v>
      </c>
      <c r="G41" s="44">
        <v>0.99932434900113221</v>
      </c>
      <c r="H41" s="43">
        <v>55</v>
      </c>
      <c r="I41" s="42">
        <v>0.5670103092783505</v>
      </c>
    </row>
    <row r="42" spans="1:9">
      <c r="A42" s="34" t="s">
        <v>181</v>
      </c>
      <c r="B42" s="34" t="s">
        <v>182</v>
      </c>
      <c r="C42" s="41">
        <v>30</v>
      </c>
      <c r="D42" s="41">
        <v>23</v>
      </c>
      <c r="E42" s="42">
        <v>0.30434782608695654</v>
      </c>
      <c r="F42" s="43">
        <v>109451</v>
      </c>
      <c r="G42" s="44">
        <v>0.99933347942003581</v>
      </c>
      <c r="H42" s="43">
        <v>24</v>
      </c>
      <c r="I42" s="42">
        <v>0.8</v>
      </c>
    </row>
    <row r="43" spans="1:9">
      <c r="A43" s="34" t="s">
        <v>183</v>
      </c>
      <c r="B43" s="34" t="s">
        <v>184</v>
      </c>
      <c r="C43" s="41">
        <v>7</v>
      </c>
      <c r="D43" s="41">
        <v>6</v>
      </c>
      <c r="E43" s="42">
        <v>0.16666666666666674</v>
      </c>
      <c r="F43" s="43">
        <v>108870</v>
      </c>
      <c r="G43" s="44">
        <v>0.99402870603703297</v>
      </c>
      <c r="H43" s="43">
        <v>4</v>
      </c>
      <c r="I43" s="42">
        <v>0.5714285714285714</v>
      </c>
    </row>
    <row r="44" spans="1:9">
      <c r="A44" s="34" t="s">
        <v>185</v>
      </c>
      <c r="B44" s="34" t="s">
        <v>186</v>
      </c>
      <c r="C44" s="41">
        <v>300</v>
      </c>
      <c r="D44" s="41">
        <v>353</v>
      </c>
      <c r="E44" s="42">
        <v>-0.15014164305949007</v>
      </c>
      <c r="F44" s="43">
        <v>109451</v>
      </c>
      <c r="G44" s="44">
        <v>0.99933347942003581</v>
      </c>
      <c r="H44" s="43">
        <v>81</v>
      </c>
      <c r="I44" s="42">
        <v>0.27</v>
      </c>
    </row>
    <row r="45" spans="1:9" ht="15.75">
      <c r="A45" s="6" t="s">
        <v>187</v>
      </c>
      <c r="B45" s="6"/>
      <c r="C45" s="11">
        <v>48550</v>
      </c>
      <c r="D45" s="11">
        <v>46611</v>
      </c>
      <c r="E45" s="42">
        <v>4.1599622406728098E-2</v>
      </c>
      <c r="F45" s="20">
        <v>4158324</v>
      </c>
      <c r="G45" s="44"/>
      <c r="H45" s="20">
        <v>17718</v>
      </c>
      <c r="I45" s="37">
        <v>0.36494335736354272</v>
      </c>
    </row>
    <row r="46" spans="1:9" ht="15.75">
      <c r="A46" s="6" t="s">
        <v>188</v>
      </c>
      <c r="B46" s="6"/>
      <c r="C46" s="11">
        <v>60974</v>
      </c>
      <c r="D46" s="11">
        <v>57998</v>
      </c>
      <c r="E46" s="42">
        <v>5.1312114210834814E-2</v>
      </c>
      <c r="F46" s="34"/>
      <c r="G46" s="34"/>
      <c r="H46" s="20">
        <v>10355</v>
      </c>
      <c r="I46" s="37">
        <v>0.16982648341916226</v>
      </c>
    </row>
    <row r="47" spans="1:9" ht="15.75">
      <c r="A47" s="6" t="s">
        <v>86</v>
      </c>
      <c r="B47" s="6"/>
      <c r="C47" s="11">
        <v>109524</v>
      </c>
      <c r="D47" s="11">
        <v>104609</v>
      </c>
      <c r="E47" s="37">
        <v>4.698448508254538E-2</v>
      </c>
      <c r="F47" s="34"/>
      <c r="G47" s="34"/>
      <c r="H47" s="20">
        <v>28073</v>
      </c>
      <c r="I47" s="37">
        <v>0.25631824988130453</v>
      </c>
    </row>
    <row r="48" spans="1:9" ht="15.75">
      <c r="A48" s="2"/>
      <c r="B48" s="2"/>
      <c r="C48" s="15"/>
      <c r="D48" s="15"/>
      <c r="E48" s="16"/>
      <c r="F48" s="39"/>
      <c r="G48" s="39"/>
    </row>
    <row r="49" spans="1:1" s="39" customFormat="1">
      <c r="A49" s="39" t="s">
        <v>87</v>
      </c>
    </row>
    <row r="50" spans="1:1" s="39" customFormat="1">
      <c r="A50" s="65" t="s">
        <v>20</v>
      </c>
    </row>
    <row r="51" spans="1:1" s="39" customFormat="1"/>
    <row r="52" spans="1:1" s="39" customFormat="1" ht="18">
      <c r="A52" s="39" t="s">
        <v>21</v>
      </c>
    </row>
    <row r="53" spans="1:1" s="39" customFormat="1" ht="18">
      <c r="A53" s="39" t="s">
        <v>189</v>
      </c>
    </row>
    <row r="54" spans="1:1" s="39" customFormat="1" ht="18">
      <c r="A54" s="39" t="s">
        <v>190</v>
      </c>
    </row>
  </sheetData>
  <mergeCells count="3">
    <mergeCell ref="C4:E4"/>
    <mergeCell ref="F4:G4"/>
    <mergeCell ref="H4:I4"/>
  </mergeCells>
  <phoneticPr fontId="4" type="noConversion"/>
  <printOptions horizontalCentered="1" verticalCentered="1"/>
  <pageMargins left="0.74803149606299213" right="0.74803149606299213" top="0.98425196850393704" bottom="0.98425196850393704" header="0.51181102362204722" footer="0.51181102362204722"/>
  <pageSetup paperSize="8"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U107"/>
  <sheetViews>
    <sheetView tabSelected="1" topLeftCell="A87" zoomScale="70" zoomScaleNormal="70" workbookViewId="0"/>
  </sheetViews>
  <sheetFormatPr defaultRowHeight="15"/>
  <cols>
    <col min="1" max="1" width="5.77734375" customWidth="1"/>
    <col min="2" max="2" width="34" bestFit="1" customWidth="1"/>
    <col min="5" max="5" width="8.77734375" customWidth="1"/>
    <col min="9" max="10" width="8.77734375" style="39"/>
  </cols>
  <sheetData>
    <row r="1" spans="1:9" ht="18.75">
      <c r="A1" s="2" t="s">
        <v>0</v>
      </c>
    </row>
    <row r="2" spans="1:9" ht="18.75">
      <c r="A2" s="2" t="s">
        <v>191</v>
      </c>
    </row>
    <row r="4" spans="1:9" ht="33.6" customHeight="1">
      <c r="A4" s="2" t="s">
        <v>108</v>
      </c>
      <c r="B4" s="39"/>
      <c r="C4" s="6">
        <v>2024</v>
      </c>
      <c r="D4" s="6">
        <v>2023</v>
      </c>
      <c r="E4" s="10" t="s">
        <v>109</v>
      </c>
      <c r="F4" s="128" t="s">
        <v>50</v>
      </c>
      <c r="G4" s="129"/>
      <c r="I4"/>
    </row>
    <row r="5" spans="1:9">
      <c r="A5" s="109" t="s">
        <v>192</v>
      </c>
      <c r="B5" s="109" t="s">
        <v>193</v>
      </c>
      <c r="C5" s="62">
        <v>0</v>
      </c>
      <c r="D5" s="62">
        <v>2</v>
      </c>
      <c r="E5" s="42">
        <v>-1</v>
      </c>
      <c r="F5" s="62">
        <v>0</v>
      </c>
      <c r="G5" s="42" t="s">
        <v>160</v>
      </c>
      <c r="H5" s="58"/>
      <c r="I5" s="58"/>
    </row>
    <row r="6" spans="1:9">
      <c r="A6" s="109" t="s">
        <v>194</v>
      </c>
      <c r="B6" s="109" t="s">
        <v>195</v>
      </c>
      <c r="C6" s="62">
        <v>51</v>
      </c>
      <c r="D6" s="62">
        <v>29</v>
      </c>
      <c r="E6" s="42">
        <v>0.75862068965517238</v>
      </c>
      <c r="F6" s="62">
        <v>12</v>
      </c>
      <c r="G6" s="42">
        <v>0.23529411764705882</v>
      </c>
      <c r="H6" s="58"/>
      <c r="I6" s="58"/>
    </row>
    <row r="7" spans="1:9">
      <c r="A7" s="109" t="s">
        <v>196</v>
      </c>
      <c r="B7" s="109" t="s">
        <v>197</v>
      </c>
      <c r="C7" s="62">
        <v>0</v>
      </c>
      <c r="D7" s="62">
        <v>2</v>
      </c>
      <c r="E7" s="42">
        <v>-1</v>
      </c>
      <c r="F7" s="62">
        <v>0</v>
      </c>
      <c r="G7" s="42" t="s">
        <v>160</v>
      </c>
      <c r="H7" s="58"/>
      <c r="I7" s="58"/>
    </row>
    <row r="8" spans="1:9">
      <c r="A8" s="109" t="s">
        <v>198</v>
      </c>
      <c r="B8" s="109" t="s">
        <v>199</v>
      </c>
      <c r="C8" s="62">
        <v>3</v>
      </c>
      <c r="D8" s="62">
        <v>0</v>
      </c>
      <c r="E8" s="42" t="s">
        <v>160</v>
      </c>
      <c r="F8" s="62">
        <v>1</v>
      </c>
      <c r="G8" s="42">
        <v>0.33333333333333331</v>
      </c>
      <c r="H8" s="58"/>
      <c r="I8" s="58"/>
    </row>
    <row r="9" spans="1:9">
      <c r="A9" s="109" t="s">
        <v>200</v>
      </c>
      <c r="B9" s="109" t="s">
        <v>201</v>
      </c>
      <c r="C9" s="62">
        <v>0</v>
      </c>
      <c r="D9" s="62">
        <v>1</v>
      </c>
      <c r="E9" s="42">
        <v>-1</v>
      </c>
      <c r="F9" s="62">
        <v>0</v>
      </c>
      <c r="G9" s="42" t="s">
        <v>160</v>
      </c>
      <c r="H9" s="58"/>
      <c r="I9" s="58"/>
    </row>
    <row r="10" spans="1:9">
      <c r="A10" s="109" t="s">
        <v>202</v>
      </c>
      <c r="B10" s="109" t="s">
        <v>203</v>
      </c>
      <c r="C10" s="62">
        <v>11</v>
      </c>
      <c r="D10" s="62">
        <v>5</v>
      </c>
      <c r="E10" s="42">
        <v>1.2000000000000002</v>
      </c>
      <c r="F10" s="62">
        <v>9</v>
      </c>
      <c r="G10" s="42">
        <v>0.81818181818181823</v>
      </c>
      <c r="H10" s="58"/>
      <c r="I10" s="58"/>
    </row>
    <row r="11" spans="1:9">
      <c r="A11" s="109" t="s">
        <v>204</v>
      </c>
      <c r="B11" s="109" t="s">
        <v>205</v>
      </c>
      <c r="C11" s="62">
        <v>549</v>
      </c>
      <c r="D11" s="62">
        <v>485</v>
      </c>
      <c r="E11" s="42">
        <v>0.13195876288659791</v>
      </c>
      <c r="F11" s="62">
        <v>227</v>
      </c>
      <c r="G11" s="42">
        <v>0.4134790528233151</v>
      </c>
      <c r="H11" s="58"/>
      <c r="I11" s="58"/>
    </row>
    <row r="12" spans="1:9">
      <c r="A12" s="109" t="s">
        <v>206</v>
      </c>
      <c r="B12" s="109" t="s">
        <v>207</v>
      </c>
      <c r="C12" s="62">
        <v>41</v>
      </c>
      <c r="D12" s="62">
        <v>147</v>
      </c>
      <c r="E12" s="42">
        <v>-0.72108843537414968</v>
      </c>
      <c r="F12" s="62">
        <v>3</v>
      </c>
      <c r="G12" s="42">
        <v>7.3170731707317069E-2</v>
      </c>
      <c r="H12" s="58"/>
      <c r="I12" s="58"/>
    </row>
    <row r="13" spans="1:9">
      <c r="A13" s="109" t="s">
        <v>208</v>
      </c>
      <c r="B13" s="109" t="s">
        <v>209</v>
      </c>
      <c r="C13" s="62">
        <v>2</v>
      </c>
      <c r="D13" s="62">
        <v>1</v>
      </c>
      <c r="E13" s="42">
        <v>1</v>
      </c>
      <c r="F13" s="62">
        <v>1</v>
      </c>
      <c r="G13" s="42">
        <v>0.5</v>
      </c>
      <c r="H13" s="58"/>
      <c r="I13" s="58"/>
    </row>
    <row r="14" spans="1:9">
      <c r="A14" s="109" t="s">
        <v>210</v>
      </c>
      <c r="B14" s="109" t="s">
        <v>211</v>
      </c>
      <c r="C14" s="62">
        <v>10</v>
      </c>
      <c r="D14" s="62">
        <v>9</v>
      </c>
      <c r="E14" s="42">
        <v>0.11111111111111116</v>
      </c>
      <c r="F14" s="62">
        <v>3</v>
      </c>
      <c r="G14" s="42">
        <v>0.3</v>
      </c>
      <c r="H14" s="58"/>
      <c r="I14" s="58"/>
    </row>
    <row r="15" spans="1:9">
      <c r="A15" s="109" t="s">
        <v>212</v>
      </c>
      <c r="B15" s="109" t="s">
        <v>213</v>
      </c>
      <c r="C15" s="62">
        <v>93</v>
      </c>
      <c r="D15" s="62">
        <v>79</v>
      </c>
      <c r="E15" s="42">
        <v>0.17721518987341778</v>
      </c>
      <c r="F15" s="62">
        <v>44</v>
      </c>
      <c r="G15" s="42">
        <v>0.4731182795698925</v>
      </c>
      <c r="H15" s="58"/>
      <c r="I15" s="58"/>
    </row>
    <row r="16" spans="1:9">
      <c r="A16" s="109" t="s">
        <v>214</v>
      </c>
      <c r="B16" s="109" t="s">
        <v>215</v>
      </c>
      <c r="C16" s="62">
        <v>2</v>
      </c>
      <c r="D16" s="62">
        <v>2</v>
      </c>
      <c r="E16" s="42">
        <v>0</v>
      </c>
      <c r="F16" s="62">
        <v>1</v>
      </c>
      <c r="G16" s="42">
        <v>0.5</v>
      </c>
      <c r="H16" s="58"/>
      <c r="I16" s="58"/>
    </row>
    <row r="17" spans="1:9">
      <c r="A17" s="109" t="s">
        <v>216</v>
      </c>
      <c r="B17" s="109" t="s">
        <v>217</v>
      </c>
      <c r="C17" s="62">
        <v>1</v>
      </c>
      <c r="D17" s="62">
        <v>0</v>
      </c>
      <c r="E17" s="42" t="s">
        <v>160</v>
      </c>
      <c r="F17" s="62">
        <v>0</v>
      </c>
      <c r="G17" s="42" t="s">
        <v>160</v>
      </c>
      <c r="H17" s="58"/>
      <c r="I17" s="58"/>
    </row>
    <row r="18" spans="1:9">
      <c r="A18" s="109" t="s">
        <v>218</v>
      </c>
      <c r="B18" s="109" t="s">
        <v>219</v>
      </c>
      <c r="C18" s="62">
        <v>6</v>
      </c>
      <c r="D18" s="62">
        <v>4</v>
      </c>
      <c r="E18" s="42">
        <v>0.5</v>
      </c>
      <c r="F18" s="62">
        <v>6</v>
      </c>
      <c r="G18" s="42">
        <v>1</v>
      </c>
      <c r="H18" s="58"/>
      <c r="I18" s="58"/>
    </row>
    <row r="19" spans="1:9">
      <c r="A19" s="109" t="s">
        <v>220</v>
      </c>
      <c r="B19" s="109" t="s">
        <v>221</v>
      </c>
      <c r="C19" s="62">
        <v>1026</v>
      </c>
      <c r="D19" s="62">
        <v>1002</v>
      </c>
      <c r="E19" s="42">
        <v>2.39520958083832E-2</v>
      </c>
      <c r="F19" s="62">
        <v>323</v>
      </c>
      <c r="G19" s="42">
        <v>0.31481481481481483</v>
      </c>
      <c r="H19" s="58"/>
      <c r="I19" s="58"/>
    </row>
    <row r="20" spans="1:9">
      <c r="A20" s="109" t="s">
        <v>222</v>
      </c>
      <c r="B20" s="109" t="s">
        <v>223</v>
      </c>
      <c r="C20" s="62">
        <v>17</v>
      </c>
      <c r="D20" s="62">
        <v>20</v>
      </c>
      <c r="E20" s="42">
        <v>-0.15000000000000002</v>
      </c>
      <c r="F20" s="62">
        <v>11</v>
      </c>
      <c r="G20" s="42">
        <v>0.6470588235294118</v>
      </c>
      <c r="H20" s="58"/>
      <c r="I20" s="58"/>
    </row>
    <row r="21" spans="1:9">
      <c r="A21" s="109" t="s">
        <v>224</v>
      </c>
      <c r="B21" s="109" t="s">
        <v>225</v>
      </c>
      <c r="C21" s="62">
        <v>8716</v>
      </c>
      <c r="D21" s="62">
        <v>8821</v>
      </c>
      <c r="E21" s="42">
        <v>-1.190341231152936E-2</v>
      </c>
      <c r="F21" s="62">
        <v>1559</v>
      </c>
      <c r="G21" s="42">
        <v>0.17886645250114733</v>
      </c>
      <c r="H21" s="58"/>
      <c r="I21" s="58"/>
    </row>
    <row r="22" spans="1:9">
      <c r="A22" s="109" t="s">
        <v>226</v>
      </c>
      <c r="B22" s="109" t="s">
        <v>227</v>
      </c>
      <c r="C22" s="62">
        <v>4</v>
      </c>
      <c r="D22" s="62">
        <v>5</v>
      </c>
      <c r="E22" s="42">
        <v>-0.19999999999999996</v>
      </c>
      <c r="F22" s="62">
        <v>2</v>
      </c>
      <c r="G22" s="42">
        <v>0.5</v>
      </c>
      <c r="H22" s="58"/>
      <c r="I22" s="58"/>
    </row>
    <row r="23" spans="1:9">
      <c r="A23" s="109" t="s">
        <v>228</v>
      </c>
      <c r="B23" s="109" t="s">
        <v>229</v>
      </c>
      <c r="C23" s="62">
        <v>7</v>
      </c>
      <c r="D23" s="62">
        <v>4</v>
      </c>
      <c r="E23" s="42">
        <v>0.75</v>
      </c>
      <c r="F23" s="62">
        <v>5</v>
      </c>
      <c r="G23" s="42">
        <v>0.7142857142857143</v>
      </c>
      <c r="H23" s="58"/>
      <c r="I23" s="58"/>
    </row>
    <row r="24" spans="1:9">
      <c r="A24" s="109" t="s">
        <v>230</v>
      </c>
      <c r="B24" s="109" t="s">
        <v>231</v>
      </c>
      <c r="C24" s="62">
        <v>1</v>
      </c>
      <c r="D24" s="62">
        <v>3</v>
      </c>
      <c r="E24" s="42">
        <v>-0.66666666666666674</v>
      </c>
      <c r="F24" s="62">
        <v>0</v>
      </c>
      <c r="G24" s="42" t="s">
        <v>160</v>
      </c>
      <c r="H24" s="58"/>
      <c r="I24" s="58"/>
    </row>
    <row r="25" spans="1:9">
      <c r="A25" s="109" t="s">
        <v>232</v>
      </c>
      <c r="B25" s="109" t="s">
        <v>233</v>
      </c>
      <c r="C25" s="62">
        <v>3</v>
      </c>
      <c r="D25" s="62">
        <v>1</v>
      </c>
      <c r="E25" s="42">
        <v>2</v>
      </c>
      <c r="F25" s="62">
        <v>2</v>
      </c>
      <c r="G25" s="42">
        <v>0.66666666666666663</v>
      </c>
      <c r="H25" s="58"/>
      <c r="I25" s="58"/>
    </row>
    <row r="26" spans="1:9">
      <c r="A26" s="109" t="s">
        <v>234</v>
      </c>
      <c r="B26" s="109" t="s">
        <v>235</v>
      </c>
      <c r="C26" s="62">
        <v>0</v>
      </c>
      <c r="D26" s="62">
        <v>1</v>
      </c>
      <c r="E26" s="42">
        <v>-1</v>
      </c>
      <c r="F26" s="62">
        <v>0</v>
      </c>
      <c r="G26" s="42" t="s">
        <v>160</v>
      </c>
      <c r="H26" s="58"/>
      <c r="I26" s="58"/>
    </row>
    <row r="27" spans="1:9">
      <c r="A27" s="109" t="s">
        <v>236</v>
      </c>
      <c r="B27" s="109" t="s">
        <v>237</v>
      </c>
      <c r="C27" s="62">
        <v>1</v>
      </c>
      <c r="D27" s="62">
        <v>1</v>
      </c>
      <c r="E27" s="42">
        <v>0</v>
      </c>
      <c r="F27" s="62">
        <v>1</v>
      </c>
      <c r="G27" s="42">
        <v>1</v>
      </c>
      <c r="H27" s="58"/>
      <c r="I27" s="58"/>
    </row>
    <row r="28" spans="1:9">
      <c r="A28" s="109" t="s">
        <v>238</v>
      </c>
      <c r="B28" s="109" t="s">
        <v>239</v>
      </c>
      <c r="C28" s="62">
        <v>1</v>
      </c>
      <c r="D28" s="62">
        <v>1</v>
      </c>
      <c r="E28" s="42">
        <v>0</v>
      </c>
      <c r="F28" s="62">
        <v>1</v>
      </c>
      <c r="G28" s="42">
        <v>1</v>
      </c>
      <c r="H28" s="58"/>
      <c r="I28" s="58"/>
    </row>
    <row r="29" spans="1:9">
      <c r="A29" s="109" t="s">
        <v>240</v>
      </c>
      <c r="B29" s="109" t="s">
        <v>241</v>
      </c>
      <c r="C29" s="62">
        <v>1</v>
      </c>
      <c r="D29" s="62">
        <v>0</v>
      </c>
      <c r="E29" s="42" t="s">
        <v>160</v>
      </c>
      <c r="F29" s="62">
        <v>1</v>
      </c>
      <c r="G29" s="42">
        <v>1</v>
      </c>
      <c r="H29" s="58"/>
      <c r="I29" s="58"/>
    </row>
    <row r="30" spans="1:9">
      <c r="A30" s="109" t="s">
        <v>242</v>
      </c>
      <c r="B30" s="109" t="s">
        <v>243</v>
      </c>
      <c r="C30" s="62">
        <v>1</v>
      </c>
      <c r="D30" s="62">
        <v>2</v>
      </c>
      <c r="E30" s="42">
        <v>-0.5</v>
      </c>
      <c r="F30" s="62">
        <v>0</v>
      </c>
      <c r="G30" s="42" t="s">
        <v>160</v>
      </c>
      <c r="H30" s="58"/>
      <c r="I30" s="58"/>
    </row>
    <row r="31" spans="1:9">
      <c r="A31" s="109" t="s">
        <v>244</v>
      </c>
      <c r="B31" s="109" t="s">
        <v>245</v>
      </c>
      <c r="C31" s="62">
        <v>2</v>
      </c>
      <c r="D31" s="62">
        <v>2</v>
      </c>
      <c r="E31" s="42">
        <v>0</v>
      </c>
      <c r="F31" s="62">
        <v>0</v>
      </c>
      <c r="G31" s="42" t="s">
        <v>160</v>
      </c>
      <c r="H31" s="58"/>
      <c r="I31" s="58"/>
    </row>
    <row r="32" spans="1:9">
      <c r="A32" s="109" t="s">
        <v>246</v>
      </c>
      <c r="B32" s="109" t="s">
        <v>247</v>
      </c>
      <c r="C32" s="62">
        <v>1</v>
      </c>
      <c r="D32" s="62">
        <v>2</v>
      </c>
      <c r="E32" s="42">
        <v>-0.5</v>
      </c>
      <c r="F32" s="62">
        <v>0</v>
      </c>
      <c r="G32" s="42" t="s">
        <v>160</v>
      </c>
      <c r="H32" s="58"/>
      <c r="I32" s="58"/>
    </row>
    <row r="33" spans="1:9">
      <c r="A33" s="109" t="s">
        <v>248</v>
      </c>
      <c r="B33" s="109" t="s">
        <v>249</v>
      </c>
      <c r="C33" s="62">
        <v>372</v>
      </c>
      <c r="D33" s="62">
        <v>141</v>
      </c>
      <c r="E33" s="42">
        <v>1.6382978723404253</v>
      </c>
      <c r="F33" s="62">
        <v>148</v>
      </c>
      <c r="G33" s="42">
        <v>0.39784946236559138</v>
      </c>
      <c r="H33" s="58"/>
      <c r="I33" s="58"/>
    </row>
    <row r="34" spans="1:9">
      <c r="A34" s="109" t="s">
        <v>250</v>
      </c>
      <c r="B34" s="109" t="s">
        <v>251</v>
      </c>
      <c r="C34" s="62">
        <v>1007</v>
      </c>
      <c r="D34" s="62">
        <v>845</v>
      </c>
      <c r="E34" s="42">
        <v>0.19171597633136095</v>
      </c>
      <c r="F34" s="62">
        <v>465</v>
      </c>
      <c r="G34" s="42">
        <v>0.46176762661370407</v>
      </c>
      <c r="H34" s="58"/>
      <c r="I34" s="58"/>
    </row>
    <row r="35" spans="1:9">
      <c r="A35" s="109" t="s">
        <v>252</v>
      </c>
      <c r="B35" s="109" t="s">
        <v>253</v>
      </c>
      <c r="C35" s="62">
        <v>7</v>
      </c>
      <c r="D35" s="62">
        <v>6</v>
      </c>
      <c r="E35" s="42">
        <v>0.16666666666666674</v>
      </c>
      <c r="F35" s="62">
        <v>3</v>
      </c>
      <c r="G35" s="42">
        <v>0.42857142857142855</v>
      </c>
      <c r="H35" s="58"/>
      <c r="I35" s="58"/>
    </row>
    <row r="36" spans="1:9">
      <c r="A36" s="109" t="s">
        <v>254</v>
      </c>
      <c r="B36" s="109" t="s">
        <v>255</v>
      </c>
      <c r="C36" s="62">
        <v>443</v>
      </c>
      <c r="D36" s="62">
        <v>322</v>
      </c>
      <c r="E36" s="42">
        <v>0.37577639751552794</v>
      </c>
      <c r="F36" s="62">
        <v>251</v>
      </c>
      <c r="G36" s="42">
        <v>0.56659142212189617</v>
      </c>
      <c r="H36" s="58"/>
      <c r="I36" s="58"/>
    </row>
    <row r="37" spans="1:9">
      <c r="A37" s="109" t="s">
        <v>256</v>
      </c>
      <c r="B37" s="109" t="s">
        <v>257</v>
      </c>
      <c r="C37" s="62">
        <v>2</v>
      </c>
      <c r="D37" s="62">
        <v>1</v>
      </c>
      <c r="E37" s="42">
        <v>1</v>
      </c>
      <c r="F37" s="62">
        <v>1</v>
      </c>
      <c r="G37" s="42">
        <v>0.5</v>
      </c>
      <c r="H37" s="58"/>
      <c r="I37" s="58"/>
    </row>
    <row r="38" spans="1:9">
      <c r="A38" s="109" t="s">
        <v>258</v>
      </c>
      <c r="B38" s="109" t="s">
        <v>259</v>
      </c>
      <c r="C38" s="62">
        <v>4</v>
      </c>
      <c r="D38" s="62">
        <v>0</v>
      </c>
      <c r="E38" s="42" t="s">
        <v>160</v>
      </c>
      <c r="F38" s="62">
        <v>1</v>
      </c>
      <c r="G38" s="42">
        <v>0.25</v>
      </c>
      <c r="H38" s="58"/>
      <c r="I38" s="58"/>
    </row>
    <row r="39" spans="1:9">
      <c r="A39" s="109" t="s">
        <v>260</v>
      </c>
      <c r="B39" s="109" t="s">
        <v>261</v>
      </c>
      <c r="C39" s="62">
        <v>1</v>
      </c>
      <c r="D39" s="62">
        <v>2</v>
      </c>
      <c r="E39" s="42">
        <v>-0.5</v>
      </c>
      <c r="F39" s="62">
        <v>0</v>
      </c>
      <c r="G39" s="42" t="s">
        <v>160</v>
      </c>
      <c r="H39" s="58"/>
      <c r="I39" s="58"/>
    </row>
    <row r="40" spans="1:9">
      <c r="A40" s="109" t="s">
        <v>262</v>
      </c>
      <c r="B40" s="109" t="s">
        <v>14</v>
      </c>
      <c r="C40" s="62">
        <v>13444</v>
      </c>
      <c r="D40" s="62">
        <v>13416</v>
      </c>
      <c r="E40" s="42">
        <v>2.0870602265952165E-3</v>
      </c>
      <c r="F40" s="62">
        <v>1058</v>
      </c>
      <c r="G40" s="42">
        <v>7.8696816423683424E-2</v>
      </c>
      <c r="H40" s="58"/>
      <c r="I40" s="58"/>
    </row>
    <row r="41" spans="1:9">
      <c r="A41" s="109" t="s">
        <v>263</v>
      </c>
      <c r="B41" s="109" t="s">
        <v>264</v>
      </c>
      <c r="C41" s="62">
        <v>1</v>
      </c>
      <c r="D41" s="62">
        <v>1</v>
      </c>
      <c r="E41" s="42">
        <v>0</v>
      </c>
      <c r="F41" s="62">
        <v>0</v>
      </c>
      <c r="G41" s="42" t="s">
        <v>160</v>
      </c>
      <c r="H41" s="58"/>
      <c r="I41" s="58"/>
    </row>
    <row r="42" spans="1:9">
      <c r="A42" s="109" t="s">
        <v>265</v>
      </c>
      <c r="B42" s="109" t="s">
        <v>266</v>
      </c>
      <c r="C42" s="62">
        <v>0</v>
      </c>
      <c r="D42" s="62">
        <v>1</v>
      </c>
      <c r="E42" s="42">
        <v>-1</v>
      </c>
      <c r="F42" s="62">
        <v>0</v>
      </c>
      <c r="G42" s="42" t="s">
        <v>160</v>
      </c>
      <c r="H42" s="58"/>
      <c r="I42" s="58"/>
    </row>
    <row r="43" spans="1:9">
      <c r="A43" s="109" t="s">
        <v>267</v>
      </c>
      <c r="B43" s="109" t="s">
        <v>268</v>
      </c>
      <c r="C43" s="62">
        <v>6094</v>
      </c>
      <c r="D43" s="62">
        <v>5581</v>
      </c>
      <c r="E43" s="42">
        <v>9.1919010929940814E-2</v>
      </c>
      <c r="F43" s="62">
        <v>1151</v>
      </c>
      <c r="G43" s="42">
        <v>0.18887430259271415</v>
      </c>
      <c r="H43" s="58"/>
      <c r="I43" s="58"/>
    </row>
    <row r="44" spans="1:9">
      <c r="A44" s="109" t="s">
        <v>269</v>
      </c>
      <c r="B44" s="109" t="s">
        <v>270</v>
      </c>
      <c r="C44" s="62">
        <v>0</v>
      </c>
      <c r="D44" s="62">
        <v>2</v>
      </c>
      <c r="E44" s="42">
        <v>-1</v>
      </c>
      <c r="F44" s="62">
        <v>0</v>
      </c>
      <c r="G44" s="42" t="s">
        <v>160</v>
      </c>
      <c r="H44" s="58"/>
      <c r="I44" s="58"/>
    </row>
    <row r="45" spans="1:9">
      <c r="A45" s="109" t="s">
        <v>271</v>
      </c>
      <c r="B45" s="109" t="s">
        <v>272</v>
      </c>
      <c r="C45" s="62">
        <v>115</v>
      </c>
      <c r="D45" s="62">
        <v>162</v>
      </c>
      <c r="E45" s="42">
        <v>-0.29012345679012341</v>
      </c>
      <c r="F45" s="62">
        <v>9</v>
      </c>
      <c r="G45" s="42">
        <v>7.8260869565217397E-2</v>
      </c>
      <c r="H45" s="58"/>
      <c r="I45" s="58"/>
    </row>
    <row r="46" spans="1:9">
      <c r="A46" s="109" t="s">
        <v>273</v>
      </c>
      <c r="B46" s="109" t="s">
        <v>274</v>
      </c>
      <c r="C46" s="62">
        <v>0</v>
      </c>
      <c r="D46" s="62">
        <v>1</v>
      </c>
      <c r="E46" s="42">
        <v>-1</v>
      </c>
      <c r="F46" s="62">
        <v>0</v>
      </c>
      <c r="G46" s="42" t="s">
        <v>160</v>
      </c>
      <c r="H46" s="58"/>
      <c r="I46" s="58"/>
    </row>
    <row r="47" spans="1:9">
      <c r="A47" s="109" t="s">
        <v>275</v>
      </c>
      <c r="B47" s="109" t="s">
        <v>276</v>
      </c>
      <c r="C47" s="62">
        <v>2</v>
      </c>
      <c r="D47" s="62">
        <v>1</v>
      </c>
      <c r="E47" s="42">
        <v>1</v>
      </c>
      <c r="F47" s="62">
        <v>2</v>
      </c>
      <c r="G47" s="42">
        <v>1</v>
      </c>
      <c r="H47" s="58"/>
      <c r="I47" s="58"/>
    </row>
    <row r="48" spans="1:9">
      <c r="A48" s="109" t="s">
        <v>277</v>
      </c>
      <c r="B48" s="109" t="s">
        <v>278</v>
      </c>
      <c r="C48" s="62">
        <v>4</v>
      </c>
      <c r="D48" s="62">
        <v>2</v>
      </c>
      <c r="E48" s="42">
        <v>1</v>
      </c>
      <c r="F48" s="62">
        <v>0</v>
      </c>
      <c r="G48" s="42" t="s">
        <v>160</v>
      </c>
      <c r="H48" s="58"/>
      <c r="I48" s="58"/>
    </row>
    <row r="49" spans="1:20">
      <c r="A49" s="109" t="s">
        <v>279</v>
      </c>
      <c r="B49" s="109" t="s">
        <v>280</v>
      </c>
      <c r="C49" s="62">
        <v>8</v>
      </c>
      <c r="D49" s="62">
        <v>6</v>
      </c>
      <c r="E49" s="42">
        <v>0.33333333333333326</v>
      </c>
      <c r="F49" s="62">
        <v>7</v>
      </c>
      <c r="G49" s="42">
        <v>0.875</v>
      </c>
      <c r="H49" s="58"/>
      <c r="I49" s="58"/>
    </row>
    <row r="50" spans="1:20">
      <c r="A50" s="109" t="s">
        <v>281</v>
      </c>
      <c r="B50" s="109" t="s">
        <v>282</v>
      </c>
      <c r="C50" s="62">
        <v>1</v>
      </c>
      <c r="D50" s="62">
        <v>0</v>
      </c>
      <c r="E50" s="42" t="s">
        <v>160</v>
      </c>
      <c r="F50" s="62">
        <v>0</v>
      </c>
      <c r="G50" s="42" t="s">
        <v>160</v>
      </c>
      <c r="H50" s="58"/>
      <c r="I50" s="58"/>
    </row>
    <row r="51" spans="1:20">
      <c r="A51" s="109" t="s">
        <v>283</v>
      </c>
      <c r="B51" s="109" t="s">
        <v>284</v>
      </c>
      <c r="C51" s="62">
        <v>0</v>
      </c>
      <c r="D51" s="62">
        <v>4</v>
      </c>
      <c r="E51" s="42">
        <v>-1</v>
      </c>
      <c r="F51" s="62">
        <v>0</v>
      </c>
      <c r="G51" s="42" t="s">
        <v>160</v>
      </c>
      <c r="H51" s="58"/>
      <c r="I51" s="58"/>
    </row>
    <row r="52" spans="1:20">
      <c r="A52" s="109" t="s">
        <v>285</v>
      </c>
      <c r="B52" s="109" t="s">
        <v>286</v>
      </c>
      <c r="C52" s="62">
        <v>3</v>
      </c>
      <c r="D52" s="62">
        <v>3</v>
      </c>
      <c r="E52" s="42">
        <v>0</v>
      </c>
      <c r="F52" s="62">
        <v>3</v>
      </c>
      <c r="G52" s="42">
        <v>1</v>
      </c>
      <c r="H52" s="58"/>
      <c r="I52" s="58"/>
    </row>
    <row r="53" spans="1:20">
      <c r="A53" s="109" t="s">
        <v>287</v>
      </c>
      <c r="B53" s="109" t="s">
        <v>288</v>
      </c>
      <c r="C53" s="62">
        <v>33</v>
      </c>
      <c r="D53" s="62">
        <v>39</v>
      </c>
      <c r="E53" s="42">
        <v>-0.15384615384615385</v>
      </c>
      <c r="F53" s="62">
        <v>16</v>
      </c>
      <c r="G53" s="42">
        <v>0.48484848484848486</v>
      </c>
      <c r="H53" s="58"/>
      <c r="I53" s="58"/>
    </row>
    <row r="54" spans="1:20">
      <c r="A54" s="109" t="s">
        <v>289</v>
      </c>
      <c r="B54" s="109" t="s">
        <v>290</v>
      </c>
      <c r="C54" s="62">
        <v>23</v>
      </c>
      <c r="D54" s="62">
        <v>12</v>
      </c>
      <c r="E54" s="42">
        <v>0.91666666666666674</v>
      </c>
      <c r="F54" s="62">
        <v>13</v>
      </c>
      <c r="G54" s="42">
        <v>0.56521739130434778</v>
      </c>
      <c r="H54" s="58"/>
      <c r="I54" s="58"/>
    </row>
    <row r="55" spans="1:20">
      <c r="A55" s="109" t="s">
        <v>291</v>
      </c>
      <c r="B55" s="109" t="s">
        <v>292</v>
      </c>
      <c r="C55" s="62">
        <v>1</v>
      </c>
      <c r="D55" s="62">
        <v>0</v>
      </c>
      <c r="E55" s="42" t="s">
        <v>160</v>
      </c>
      <c r="F55" s="62">
        <v>1</v>
      </c>
      <c r="G55" s="42">
        <v>1</v>
      </c>
      <c r="H55" s="58"/>
      <c r="I55" s="58"/>
    </row>
    <row r="56" spans="1:20">
      <c r="A56" s="109" t="s">
        <v>293</v>
      </c>
      <c r="B56" s="109" t="s">
        <v>294</v>
      </c>
      <c r="C56" s="62">
        <v>1</v>
      </c>
      <c r="D56" s="62">
        <v>0</v>
      </c>
      <c r="E56" s="42" t="s">
        <v>160</v>
      </c>
      <c r="F56" s="62">
        <v>1</v>
      </c>
      <c r="G56" s="42">
        <v>1</v>
      </c>
      <c r="H56" s="58"/>
      <c r="I56" s="58"/>
    </row>
    <row r="57" spans="1:20">
      <c r="A57" s="109" t="s">
        <v>295</v>
      </c>
      <c r="B57" s="109" t="s">
        <v>296</v>
      </c>
      <c r="C57" s="62">
        <v>157</v>
      </c>
      <c r="D57" s="62">
        <v>136</v>
      </c>
      <c r="E57" s="42">
        <v>0.15441176470588225</v>
      </c>
      <c r="F57" s="62">
        <v>18</v>
      </c>
      <c r="G57" s="42">
        <v>0.11464968152866242</v>
      </c>
      <c r="H57" s="58"/>
      <c r="I57" s="58"/>
    </row>
    <row r="58" spans="1:20">
      <c r="A58" s="109" t="s">
        <v>297</v>
      </c>
      <c r="B58" s="109" t="s">
        <v>298</v>
      </c>
      <c r="C58" s="62">
        <v>0</v>
      </c>
      <c r="D58" s="62">
        <v>1</v>
      </c>
      <c r="E58" s="42">
        <v>-1</v>
      </c>
      <c r="F58" s="62">
        <v>0</v>
      </c>
      <c r="G58" s="42" t="s">
        <v>160</v>
      </c>
      <c r="H58" s="58"/>
      <c r="I58" s="58"/>
    </row>
    <row r="59" spans="1:20">
      <c r="A59" s="109" t="s">
        <v>299</v>
      </c>
      <c r="B59" s="109" t="s">
        <v>300</v>
      </c>
      <c r="C59" s="62">
        <v>3</v>
      </c>
      <c r="D59" s="62">
        <v>3</v>
      </c>
      <c r="E59" s="42">
        <v>0</v>
      </c>
      <c r="F59" s="62">
        <v>1</v>
      </c>
      <c r="G59" s="42">
        <v>0.33333333333333331</v>
      </c>
      <c r="H59" s="58"/>
      <c r="I59" s="58"/>
    </row>
    <row r="60" spans="1:20">
      <c r="A60" s="109" t="s">
        <v>301</v>
      </c>
      <c r="B60" s="109" t="s">
        <v>302</v>
      </c>
      <c r="C60" s="62">
        <v>1</v>
      </c>
      <c r="D60" s="62">
        <v>1</v>
      </c>
      <c r="E60" s="42">
        <v>0</v>
      </c>
      <c r="F60" s="62">
        <v>1</v>
      </c>
      <c r="G60" s="42">
        <v>1</v>
      </c>
      <c r="H60" s="58"/>
      <c r="I60" s="58"/>
      <c r="R60" s="39"/>
      <c r="S60" s="39"/>
      <c r="T60" s="39"/>
    </row>
    <row r="61" spans="1:20">
      <c r="A61" s="109" t="s">
        <v>303</v>
      </c>
      <c r="B61" s="109" t="s">
        <v>304</v>
      </c>
      <c r="C61" s="62">
        <v>0</v>
      </c>
      <c r="D61" s="62">
        <v>1</v>
      </c>
      <c r="E61" s="42">
        <v>-1</v>
      </c>
      <c r="F61" s="62">
        <v>0</v>
      </c>
      <c r="G61" s="42" t="s">
        <v>160</v>
      </c>
      <c r="H61" s="58"/>
      <c r="I61" s="58"/>
      <c r="R61" s="39"/>
      <c r="S61" s="39"/>
      <c r="T61" s="39"/>
    </row>
    <row r="62" spans="1:20">
      <c r="A62" s="109" t="s">
        <v>305</v>
      </c>
      <c r="B62" s="109" t="s">
        <v>306</v>
      </c>
      <c r="C62" s="62">
        <v>0</v>
      </c>
      <c r="D62" s="62">
        <v>1</v>
      </c>
      <c r="E62" s="42">
        <v>-1</v>
      </c>
      <c r="F62" s="62">
        <v>0</v>
      </c>
      <c r="G62" s="42" t="s">
        <v>160</v>
      </c>
      <c r="H62" s="58"/>
      <c r="I62" s="58"/>
    </row>
    <row r="63" spans="1:20">
      <c r="A63" s="109" t="s">
        <v>307</v>
      </c>
      <c r="B63" s="109" t="s">
        <v>308</v>
      </c>
      <c r="C63" s="62">
        <v>216</v>
      </c>
      <c r="D63" s="62">
        <v>153</v>
      </c>
      <c r="E63" s="42">
        <v>0.41176470588235303</v>
      </c>
      <c r="F63" s="62">
        <v>168</v>
      </c>
      <c r="G63" s="42">
        <v>0.77777777777777779</v>
      </c>
      <c r="H63" s="58"/>
      <c r="I63" s="58"/>
    </row>
    <row r="64" spans="1:20">
      <c r="A64" s="109" t="s">
        <v>309</v>
      </c>
      <c r="B64" s="109" t="s">
        <v>310</v>
      </c>
      <c r="C64" s="62">
        <v>0</v>
      </c>
      <c r="D64" s="62">
        <v>1</v>
      </c>
      <c r="E64" s="42">
        <v>-1</v>
      </c>
      <c r="F64" s="62">
        <v>0</v>
      </c>
      <c r="G64" s="42" t="s">
        <v>160</v>
      </c>
      <c r="H64" s="58"/>
      <c r="I64" s="58"/>
    </row>
    <row r="65" spans="1:9">
      <c r="A65" s="109" t="s">
        <v>311</v>
      </c>
      <c r="B65" s="109" t="s">
        <v>312</v>
      </c>
      <c r="C65" s="62">
        <v>77</v>
      </c>
      <c r="D65" s="62">
        <v>94</v>
      </c>
      <c r="E65" s="42">
        <v>-0.18085106382978722</v>
      </c>
      <c r="F65" s="62">
        <v>23</v>
      </c>
      <c r="G65" s="42">
        <v>0.29870129870129869</v>
      </c>
      <c r="H65" s="58"/>
      <c r="I65" s="58"/>
    </row>
    <row r="66" spans="1:9">
      <c r="A66" s="109" t="s">
        <v>313</v>
      </c>
      <c r="B66" s="109" t="s">
        <v>314</v>
      </c>
      <c r="C66" s="62">
        <v>106</v>
      </c>
      <c r="D66" s="62">
        <v>121</v>
      </c>
      <c r="E66" s="42">
        <v>-0.12396694214876036</v>
      </c>
      <c r="F66" s="62">
        <v>1</v>
      </c>
      <c r="G66" s="42">
        <v>9.433962264150943E-3</v>
      </c>
      <c r="H66" s="58"/>
      <c r="I66" s="58"/>
    </row>
    <row r="67" spans="1:9">
      <c r="A67" s="109" t="s">
        <v>315</v>
      </c>
      <c r="B67" s="109" t="s">
        <v>316</v>
      </c>
      <c r="C67" s="62">
        <v>4</v>
      </c>
      <c r="D67" s="62">
        <v>0</v>
      </c>
      <c r="E67" s="42" t="s">
        <v>160</v>
      </c>
      <c r="F67" s="62">
        <v>2</v>
      </c>
      <c r="G67" s="42">
        <v>0.5</v>
      </c>
      <c r="H67" s="58"/>
      <c r="I67" s="58"/>
    </row>
    <row r="68" spans="1:9">
      <c r="A68" s="109" t="s">
        <v>317</v>
      </c>
      <c r="B68" s="109" t="s">
        <v>318</v>
      </c>
      <c r="C68" s="62">
        <v>399</v>
      </c>
      <c r="D68" s="62">
        <v>372</v>
      </c>
      <c r="E68" s="42">
        <v>7.2580645161290258E-2</v>
      </c>
      <c r="F68" s="62">
        <v>152</v>
      </c>
      <c r="G68" s="42">
        <v>0.38095238095238093</v>
      </c>
      <c r="H68" s="58"/>
      <c r="I68" s="58"/>
    </row>
    <row r="69" spans="1:9">
      <c r="A69" s="109" t="s">
        <v>319</v>
      </c>
      <c r="B69" s="109" t="s">
        <v>320</v>
      </c>
      <c r="C69" s="62">
        <v>0</v>
      </c>
      <c r="D69" s="62">
        <v>1</v>
      </c>
      <c r="E69" s="42">
        <v>-1</v>
      </c>
      <c r="F69" s="62">
        <v>0</v>
      </c>
      <c r="G69" s="42" t="s">
        <v>160</v>
      </c>
      <c r="H69" s="58"/>
      <c r="I69" s="58"/>
    </row>
    <row r="70" spans="1:9">
      <c r="A70" s="109" t="s">
        <v>321</v>
      </c>
      <c r="B70" s="109" t="s">
        <v>322</v>
      </c>
      <c r="C70" s="62">
        <v>40</v>
      </c>
      <c r="D70" s="62">
        <v>31</v>
      </c>
      <c r="E70" s="42">
        <v>0.29032258064516125</v>
      </c>
      <c r="F70" s="62">
        <v>22</v>
      </c>
      <c r="G70" s="42">
        <v>0.55000000000000004</v>
      </c>
      <c r="H70" s="58"/>
      <c r="I70" s="58"/>
    </row>
    <row r="71" spans="1:9">
      <c r="A71" s="109" t="s">
        <v>323</v>
      </c>
      <c r="B71" s="109" t="s">
        <v>324</v>
      </c>
      <c r="C71" s="62">
        <v>2</v>
      </c>
      <c r="D71" s="62">
        <v>2</v>
      </c>
      <c r="E71" s="42">
        <v>0</v>
      </c>
      <c r="F71" s="62">
        <v>2</v>
      </c>
      <c r="G71" s="42">
        <v>1</v>
      </c>
      <c r="H71" s="58"/>
      <c r="I71" s="58"/>
    </row>
    <row r="72" spans="1:9">
      <c r="A72" s="109" t="s">
        <v>325</v>
      </c>
      <c r="B72" s="109" t="s">
        <v>326</v>
      </c>
      <c r="C72" s="62">
        <v>882</v>
      </c>
      <c r="D72" s="62">
        <v>814</v>
      </c>
      <c r="E72" s="42">
        <v>8.3538083538083452E-2</v>
      </c>
      <c r="F72" s="62">
        <v>290</v>
      </c>
      <c r="G72" s="42">
        <v>0.3287981859410431</v>
      </c>
      <c r="H72" s="58"/>
      <c r="I72" s="58"/>
    </row>
    <row r="73" spans="1:9">
      <c r="A73" s="109" t="s">
        <v>327</v>
      </c>
      <c r="B73" s="109" t="s">
        <v>328</v>
      </c>
      <c r="C73" s="62">
        <v>6</v>
      </c>
      <c r="D73" s="62">
        <v>14</v>
      </c>
      <c r="E73" s="42">
        <v>-0.5714285714285714</v>
      </c>
      <c r="F73" s="62">
        <v>4</v>
      </c>
      <c r="G73" s="42">
        <v>0.66666666666666663</v>
      </c>
      <c r="H73" s="58"/>
      <c r="I73" s="58"/>
    </row>
    <row r="74" spans="1:9">
      <c r="A74" s="109" t="s">
        <v>329</v>
      </c>
      <c r="B74" s="109" t="s">
        <v>330</v>
      </c>
      <c r="C74" s="62">
        <v>0</v>
      </c>
      <c r="D74" s="62">
        <v>1</v>
      </c>
      <c r="E74" s="42">
        <v>-1</v>
      </c>
      <c r="F74" s="62">
        <v>0</v>
      </c>
      <c r="G74" s="42" t="s">
        <v>160</v>
      </c>
      <c r="H74" s="58"/>
      <c r="I74" s="58"/>
    </row>
    <row r="75" spans="1:9">
      <c r="A75" s="109" t="s">
        <v>331</v>
      </c>
      <c r="B75" s="109" t="s">
        <v>13</v>
      </c>
      <c r="C75" s="62">
        <v>26868</v>
      </c>
      <c r="D75" s="62">
        <v>24974</v>
      </c>
      <c r="E75" s="42">
        <v>7.5838872427324455E-2</v>
      </c>
      <c r="F75" s="62">
        <v>4289</v>
      </c>
      <c r="G75" s="42">
        <v>0.15963227631383059</v>
      </c>
      <c r="H75" s="58"/>
      <c r="I75" s="58"/>
    </row>
    <row r="76" spans="1:9">
      <c r="A76" s="109" t="s">
        <v>332</v>
      </c>
      <c r="B76" s="109" t="s">
        <v>333</v>
      </c>
      <c r="C76" s="62">
        <v>4</v>
      </c>
      <c r="D76" s="62">
        <v>5</v>
      </c>
      <c r="E76" s="42">
        <v>-0.19999999999999996</v>
      </c>
      <c r="F76" s="62">
        <v>3</v>
      </c>
      <c r="G76" s="42">
        <v>0.75</v>
      </c>
      <c r="H76" s="58"/>
      <c r="I76" s="58"/>
    </row>
    <row r="77" spans="1:9">
      <c r="A77" s="109" t="s">
        <v>334</v>
      </c>
      <c r="B77" s="109" t="s">
        <v>335</v>
      </c>
      <c r="C77" s="62">
        <v>0</v>
      </c>
      <c r="D77" s="62">
        <v>2</v>
      </c>
      <c r="E77" s="42">
        <v>-1</v>
      </c>
      <c r="F77" s="62">
        <v>0</v>
      </c>
      <c r="G77" s="42" t="s">
        <v>160</v>
      </c>
      <c r="H77" s="58"/>
      <c r="I77" s="58"/>
    </row>
    <row r="78" spans="1:9">
      <c r="A78" s="109" t="s">
        <v>336</v>
      </c>
      <c r="B78" s="109" t="s">
        <v>337</v>
      </c>
      <c r="C78" s="62">
        <v>1</v>
      </c>
      <c r="D78" s="62">
        <v>0</v>
      </c>
      <c r="E78" s="42" t="s">
        <v>160</v>
      </c>
      <c r="F78" s="62">
        <v>1</v>
      </c>
      <c r="G78" s="42">
        <v>1</v>
      </c>
      <c r="H78" s="58"/>
      <c r="I78" s="58"/>
    </row>
    <row r="79" spans="1:9">
      <c r="A79" s="109" t="s">
        <v>338</v>
      </c>
      <c r="B79" s="109" t="s">
        <v>339</v>
      </c>
      <c r="C79" s="62">
        <v>40</v>
      </c>
      <c r="D79" s="62">
        <v>35</v>
      </c>
      <c r="E79" s="42">
        <v>0.14285714285714279</v>
      </c>
      <c r="F79" s="62">
        <v>7</v>
      </c>
      <c r="G79" s="42">
        <v>0.17499999999999999</v>
      </c>
      <c r="H79" s="58"/>
      <c r="I79" s="58"/>
    </row>
    <row r="80" spans="1:9">
      <c r="A80" s="109" t="s">
        <v>340</v>
      </c>
      <c r="B80" s="109" t="s">
        <v>341</v>
      </c>
      <c r="C80" s="62">
        <v>1</v>
      </c>
      <c r="D80" s="62">
        <v>2</v>
      </c>
      <c r="E80" s="42">
        <v>-0.5</v>
      </c>
      <c r="F80" s="62">
        <v>1</v>
      </c>
      <c r="G80" s="42">
        <v>1</v>
      </c>
      <c r="H80" s="58"/>
      <c r="I80" s="58"/>
    </row>
    <row r="81" spans="1:21">
      <c r="A81" s="109" t="s">
        <v>342</v>
      </c>
      <c r="B81" s="109" t="s">
        <v>343</v>
      </c>
      <c r="C81" s="62">
        <v>1</v>
      </c>
      <c r="D81" s="62">
        <v>0</v>
      </c>
      <c r="E81" s="42" t="s">
        <v>160</v>
      </c>
      <c r="F81" s="62">
        <v>1</v>
      </c>
      <c r="G81" s="42">
        <v>1</v>
      </c>
      <c r="H81" s="58"/>
      <c r="I81" s="58"/>
    </row>
    <row r="82" spans="1:21">
      <c r="A82" s="109" t="s">
        <v>344</v>
      </c>
      <c r="B82" s="109" t="s">
        <v>345</v>
      </c>
      <c r="C82" s="62">
        <v>49</v>
      </c>
      <c r="D82" s="62">
        <v>54</v>
      </c>
      <c r="E82" s="42">
        <v>-9.259259259259256E-2</v>
      </c>
      <c r="F82" s="62">
        <v>26</v>
      </c>
      <c r="G82" s="42">
        <v>0.53061224489795922</v>
      </c>
      <c r="H82" s="58"/>
      <c r="I82" s="58"/>
    </row>
    <row r="83" spans="1:21" s="39" customFormat="1">
      <c r="A83" s="109"/>
      <c r="B83" s="109" t="s">
        <v>346</v>
      </c>
      <c r="C83" s="62">
        <v>1</v>
      </c>
      <c r="D83" s="62">
        <v>0</v>
      </c>
      <c r="E83" s="42" t="s">
        <v>160</v>
      </c>
      <c r="F83" s="62">
        <v>1</v>
      </c>
      <c r="G83" s="42">
        <v>1</v>
      </c>
      <c r="H83"/>
      <c r="I83" s="58"/>
      <c r="K83"/>
      <c r="O83"/>
      <c r="P83"/>
      <c r="R83"/>
      <c r="S83"/>
      <c r="T83"/>
      <c r="U83"/>
    </row>
    <row r="84" spans="1:21" s="39" customFormat="1" ht="18.75">
      <c r="A84" s="6" t="s">
        <v>347</v>
      </c>
      <c r="B84" s="5"/>
      <c r="C84" s="11">
        <v>60974</v>
      </c>
      <c r="D84" s="11">
        <v>57998</v>
      </c>
      <c r="E84" s="59">
        <v>5.1312114210834814E-2</v>
      </c>
      <c r="F84" s="11">
        <v>10355</v>
      </c>
      <c r="G84" s="59">
        <v>0.16982648341916226</v>
      </c>
      <c r="H84"/>
      <c r="K84"/>
      <c r="O84"/>
      <c r="P84"/>
      <c r="R84"/>
      <c r="S84"/>
      <c r="T84"/>
      <c r="U84"/>
    </row>
    <row r="85" spans="1:21" ht="15.75">
      <c r="A85" s="6" t="s">
        <v>188</v>
      </c>
      <c r="B85" s="5"/>
      <c r="C85" s="11">
        <v>48550</v>
      </c>
      <c r="D85" s="11">
        <v>46611</v>
      </c>
      <c r="E85" s="37">
        <v>4.1599622406728098E-2</v>
      </c>
      <c r="F85" s="11">
        <v>17718</v>
      </c>
      <c r="G85" s="37">
        <v>0.36494335736354272</v>
      </c>
      <c r="R85" s="39"/>
      <c r="S85" s="39"/>
      <c r="T85" s="39"/>
    </row>
    <row r="86" spans="1:21" ht="15.75">
      <c r="A86" s="6" t="s">
        <v>86</v>
      </c>
      <c r="B86" s="5"/>
      <c r="C86" s="11">
        <v>109524</v>
      </c>
      <c r="D86" s="11">
        <v>104609</v>
      </c>
      <c r="E86" s="37">
        <v>4.698448508254538E-2</v>
      </c>
      <c r="F86" s="11">
        <v>28073</v>
      </c>
      <c r="G86" s="37">
        <v>0.25631824988130453</v>
      </c>
      <c r="N86" s="39"/>
    </row>
    <row r="87" spans="1:21">
      <c r="N87" s="39"/>
    </row>
    <row r="88" spans="1:21">
      <c r="A88" s="39" t="s">
        <v>87</v>
      </c>
      <c r="B88" s="39"/>
      <c r="C88" s="39"/>
      <c r="D88" s="39"/>
      <c r="E88" s="39"/>
    </row>
    <row r="89" spans="1:21">
      <c r="A89" s="65" t="s">
        <v>20</v>
      </c>
      <c r="B89" s="39"/>
      <c r="C89" s="39"/>
      <c r="D89" s="39"/>
      <c r="E89" s="39"/>
    </row>
    <row r="90" spans="1:21">
      <c r="A90" s="39"/>
      <c r="B90" s="39"/>
      <c r="C90" s="39"/>
      <c r="D90" s="39"/>
      <c r="E90" s="39"/>
    </row>
    <row r="91" spans="1:21" ht="18">
      <c r="A91" s="39" t="s">
        <v>21</v>
      </c>
      <c r="B91" s="39"/>
      <c r="C91" s="39"/>
      <c r="D91" s="39"/>
      <c r="E91" s="39"/>
    </row>
    <row r="92" spans="1:21" ht="18">
      <c r="A92" s="39" t="s">
        <v>189</v>
      </c>
      <c r="B92" s="39"/>
      <c r="C92" s="39"/>
      <c r="D92" s="39"/>
      <c r="E92" s="39"/>
    </row>
    <row r="93" spans="1:21" ht="18">
      <c r="A93" s="39" t="s">
        <v>190</v>
      </c>
      <c r="B93" s="39"/>
      <c r="C93" s="39"/>
      <c r="D93" s="39"/>
      <c r="E93" s="39"/>
    </row>
    <row r="106" spans="7:7">
      <c r="G106" s="39"/>
    </row>
    <row r="107" spans="7:7">
      <c r="G107" s="39"/>
    </row>
  </sheetData>
  <sortState xmlns:xlrd2="http://schemas.microsoft.com/office/spreadsheetml/2017/richdata2" ref="G5:H145">
    <sortCondition ref="H5:H145"/>
    <sortCondition ref="G5:G145"/>
  </sortState>
  <mergeCells count="1">
    <mergeCell ref="F4:G4"/>
  </mergeCells>
  <phoneticPr fontId="4" type="noConversion"/>
  <printOptions horizontalCentered="1" verticalCentered="1"/>
  <pageMargins left="0.74803149606299213" right="0.74803149606299213" top="0.98425196850393704" bottom="0.98425196850393704" header="0.51181102362204722" footer="0.51181102362204722"/>
  <pageSetup paperSize="8"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pageSetUpPr fitToPage="1"/>
  </sheetPr>
  <dimension ref="A1:J40"/>
  <sheetViews>
    <sheetView topLeftCell="A31" zoomScale="70" zoomScaleNormal="70" workbookViewId="0"/>
  </sheetViews>
  <sheetFormatPr defaultRowHeight="15"/>
  <cols>
    <col min="1" max="1" width="5.77734375" customWidth="1"/>
    <col min="2" max="2" width="35.21875" customWidth="1"/>
    <col min="4" max="5" width="10.77734375" customWidth="1"/>
  </cols>
  <sheetData>
    <row r="1" spans="1:7" ht="18.75">
      <c r="A1" s="2" t="s">
        <v>0</v>
      </c>
    </row>
    <row r="2" spans="1:7" ht="15.75">
      <c r="A2" s="2" t="s">
        <v>348</v>
      </c>
    </row>
    <row r="3" spans="1:7" ht="15.75">
      <c r="A3" s="2"/>
    </row>
    <row r="4" spans="1:7" ht="33.6" customHeight="1">
      <c r="A4" s="6" t="s">
        <v>349</v>
      </c>
      <c r="B4" s="34"/>
      <c r="C4" s="6">
        <v>2024</v>
      </c>
      <c r="D4" s="6">
        <v>2023</v>
      </c>
      <c r="E4" s="10" t="s">
        <v>109</v>
      </c>
      <c r="F4" s="128" t="s">
        <v>50</v>
      </c>
      <c r="G4" s="129"/>
    </row>
    <row r="5" spans="1:7">
      <c r="A5" t="s">
        <v>114</v>
      </c>
      <c r="B5" s="24" t="s">
        <v>115</v>
      </c>
      <c r="C5" s="25">
        <v>1508</v>
      </c>
      <c r="D5" s="25">
        <v>1504</v>
      </c>
      <c r="E5" s="33">
        <v>2.6595744680850686E-3</v>
      </c>
      <c r="F5" s="25">
        <v>703</v>
      </c>
      <c r="G5" s="33">
        <v>0.46618037135278517</v>
      </c>
    </row>
    <row r="6" spans="1:7">
      <c r="A6" s="29" t="s">
        <v>116</v>
      </c>
      <c r="B6" s="30" t="s">
        <v>117</v>
      </c>
      <c r="C6" s="31">
        <v>1296</v>
      </c>
      <c r="D6" s="31">
        <v>1183</v>
      </c>
      <c r="E6" s="23">
        <v>9.5519864750633898E-2</v>
      </c>
      <c r="F6" s="31">
        <v>531</v>
      </c>
      <c r="G6" s="23">
        <v>0.40972222222222221</v>
      </c>
    </row>
    <row r="7" spans="1:7">
      <c r="A7" s="32" t="s">
        <v>118</v>
      </c>
      <c r="B7" s="30" t="s">
        <v>119</v>
      </c>
      <c r="C7" s="31">
        <v>22</v>
      </c>
      <c r="D7" s="31">
        <v>23</v>
      </c>
      <c r="E7" s="23">
        <v>-4.3478260869565188E-2</v>
      </c>
      <c r="F7" s="31">
        <v>11</v>
      </c>
      <c r="G7" s="23">
        <v>0.5</v>
      </c>
    </row>
    <row r="8" spans="1:7">
      <c r="A8" s="32" t="s">
        <v>121</v>
      </c>
      <c r="B8" s="30" t="s">
        <v>122</v>
      </c>
      <c r="C8" s="31">
        <v>24</v>
      </c>
      <c r="D8" s="31">
        <v>27</v>
      </c>
      <c r="E8" s="23">
        <v>-0.11111111111111116</v>
      </c>
      <c r="F8" s="31">
        <v>14</v>
      </c>
      <c r="G8" s="23">
        <v>0.58333333333333337</v>
      </c>
    </row>
    <row r="9" spans="1:7">
      <c r="A9" s="32" t="s">
        <v>123</v>
      </c>
      <c r="B9" s="30" t="s">
        <v>124</v>
      </c>
      <c r="C9" s="31">
        <v>144</v>
      </c>
      <c r="D9" s="31">
        <v>134</v>
      </c>
      <c r="E9" s="23">
        <v>7.4626865671641784E-2</v>
      </c>
      <c r="F9" s="31">
        <v>73</v>
      </c>
      <c r="G9" s="23">
        <v>0.50694444444444442</v>
      </c>
    </row>
    <row r="10" spans="1:7">
      <c r="A10" s="32" t="s">
        <v>125</v>
      </c>
      <c r="B10" s="30" t="s">
        <v>96</v>
      </c>
      <c r="C10" s="31">
        <v>15541</v>
      </c>
      <c r="D10" s="31">
        <v>15012</v>
      </c>
      <c r="E10" s="23">
        <v>3.5238475885957854E-2</v>
      </c>
      <c r="F10" s="31">
        <v>5304</v>
      </c>
      <c r="G10" s="23">
        <v>0.34129077922913581</v>
      </c>
    </row>
    <row r="11" spans="1:7">
      <c r="A11" s="32" t="s">
        <v>126</v>
      </c>
      <c r="B11" s="30" t="s">
        <v>127</v>
      </c>
      <c r="C11" s="31">
        <v>1211</v>
      </c>
      <c r="D11" s="31">
        <v>1219</v>
      </c>
      <c r="E11" s="23">
        <v>-6.5627563576702297E-3</v>
      </c>
      <c r="F11" s="31">
        <v>670</v>
      </c>
      <c r="G11" s="23">
        <v>0.55326176713459951</v>
      </c>
    </row>
    <row r="12" spans="1:7">
      <c r="A12" s="32" t="s">
        <v>128</v>
      </c>
      <c r="B12" s="30" t="s">
        <v>129</v>
      </c>
      <c r="C12" s="31">
        <v>38</v>
      </c>
      <c r="D12" s="31">
        <v>20</v>
      </c>
      <c r="E12" s="23">
        <v>0.89999999999999991</v>
      </c>
      <c r="F12" s="31">
        <v>28</v>
      </c>
      <c r="G12" s="23">
        <v>0.73684210526315785</v>
      </c>
    </row>
    <row r="13" spans="1:7">
      <c r="A13" s="32" t="s">
        <v>130</v>
      </c>
      <c r="B13" s="30" t="s">
        <v>131</v>
      </c>
      <c r="C13" s="31">
        <v>913</v>
      </c>
      <c r="D13" s="31">
        <v>1004</v>
      </c>
      <c r="E13" s="23">
        <v>-9.0637450199203218E-2</v>
      </c>
      <c r="F13" s="31">
        <v>463</v>
      </c>
      <c r="G13" s="23">
        <v>0.50711938663745892</v>
      </c>
    </row>
    <row r="14" spans="1:7">
      <c r="A14" s="32" t="s">
        <v>132</v>
      </c>
      <c r="B14" s="30" t="s">
        <v>133</v>
      </c>
      <c r="C14" s="31">
        <v>1238</v>
      </c>
      <c r="D14" s="31">
        <v>1187</v>
      </c>
      <c r="E14" s="23">
        <v>4.296545914069072E-2</v>
      </c>
      <c r="F14" s="31">
        <v>492</v>
      </c>
      <c r="G14" s="23">
        <v>0.39741518578352181</v>
      </c>
    </row>
    <row r="15" spans="1:7">
      <c r="A15" s="32" t="s">
        <v>134</v>
      </c>
      <c r="B15" s="30" t="s">
        <v>97</v>
      </c>
      <c r="C15" s="31">
        <v>6663</v>
      </c>
      <c r="D15" s="31">
        <v>6523</v>
      </c>
      <c r="E15" s="23">
        <v>2.1462517246665591E-2</v>
      </c>
      <c r="F15" s="31">
        <v>1921</v>
      </c>
      <c r="G15" s="23">
        <v>0.28830856971334234</v>
      </c>
    </row>
    <row r="16" spans="1:7">
      <c r="A16" s="32" t="s">
        <v>136</v>
      </c>
      <c r="B16" s="30" t="s">
        <v>137</v>
      </c>
      <c r="C16" s="31">
        <v>69</v>
      </c>
      <c r="D16" s="31">
        <v>65</v>
      </c>
      <c r="E16" s="23">
        <v>6.1538461538461542E-2</v>
      </c>
      <c r="F16" s="31">
        <v>24</v>
      </c>
      <c r="G16" s="23">
        <v>0.34782608695652173</v>
      </c>
    </row>
    <row r="17" spans="1:7">
      <c r="A17" s="32" t="s">
        <v>138</v>
      </c>
      <c r="B17" s="30" t="s">
        <v>139</v>
      </c>
      <c r="C17" s="31">
        <v>7</v>
      </c>
      <c r="D17" s="31">
        <v>8</v>
      </c>
      <c r="E17" s="23">
        <v>-0.125</v>
      </c>
      <c r="F17" s="31">
        <v>6</v>
      </c>
      <c r="G17" s="23">
        <v>0.8571428571428571</v>
      </c>
    </row>
    <row r="18" spans="1:7">
      <c r="A18" s="32" t="s">
        <v>140</v>
      </c>
      <c r="B18" s="30" t="s">
        <v>141</v>
      </c>
      <c r="C18" s="31">
        <v>56</v>
      </c>
      <c r="D18" s="31">
        <v>63</v>
      </c>
      <c r="E18" s="23">
        <v>-0.11111111111111116</v>
      </c>
      <c r="F18" s="31">
        <v>36</v>
      </c>
      <c r="G18" s="23">
        <v>0.6428571428571429</v>
      </c>
    </row>
    <row r="19" spans="1:7">
      <c r="A19" s="32" t="s">
        <v>142</v>
      </c>
      <c r="B19" s="30" t="s">
        <v>143</v>
      </c>
      <c r="C19" s="31">
        <v>753</v>
      </c>
      <c r="D19" s="31">
        <v>612</v>
      </c>
      <c r="E19" s="23">
        <v>0.23039215686274517</v>
      </c>
      <c r="F19" s="31">
        <v>248</v>
      </c>
      <c r="G19" s="23">
        <v>0.3293492695883134</v>
      </c>
    </row>
    <row r="20" spans="1:7">
      <c r="A20" s="32" t="s">
        <v>146</v>
      </c>
      <c r="B20" s="30" t="s">
        <v>99</v>
      </c>
      <c r="C20" s="31">
        <v>3718</v>
      </c>
      <c r="D20" s="31">
        <v>3346</v>
      </c>
      <c r="E20" s="23">
        <v>0.11117752540346681</v>
      </c>
      <c r="F20" s="31">
        <v>1651</v>
      </c>
      <c r="G20" s="23">
        <v>0.44405594405594406</v>
      </c>
    </row>
    <row r="21" spans="1:7">
      <c r="A21" s="32" t="s">
        <v>149</v>
      </c>
      <c r="B21" s="30" t="s">
        <v>150</v>
      </c>
      <c r="C21" s="31">
        <v>30</v>
      </c>
      <c r="D21" s="31">
        <v>20</v>
      </c>
      <c r="E21" s="23">
        <v>0.5</v>
      </c>
      <c r="F21" s="31">
        <v>19</v>
      </c>
      <c r="G21" s="23">
        <v>0.6333333333333333</v>
      </c>
    </row>
    <row r="22" spans="1:7">
      <c r="A22" s="32" t="s">
        <v>151</v>
      </c>
      <c r="B22" s="30" t="s">
        <v>152</v>
      </c>
      <c r="C22" s="31">
        <v>219</v>
      </c>
      <c r="D22" s="31">
        <v>209</v>
      </c>
      <c r="E22" s="23">
        <v>4.7846889952153138E-2</v>
      </c>
      <c r="F22" s="31">
        <v>60</v>
      </c>
      <c r="G22" s="23">
        <v>0.27397260273972601</v>
      </c>
    </row>
    <row r="23" spans="1:7">
      <c r="A23" s="32" t="s">
        <v>153</v>
      </c>
      <c r="B23" s="30" t="s">
        <v>154</v>
      </c>
      <c r="C23" s="31">
        <v>14</v>
      </c>
      <c r="D23" s="31">
        <v>15</v>
      </c>
      <c r="E23" s="23">
        <v>-6.6666666666666652E-2</v>
      </c>
      <c r="F23" s="31">
        <v>13</v>
      </c>
      <c r="G23" s="23">
        <v>0.9285714285714286</v>
      </c>
    </row>
    <row r="24" spans="1:7">
      <c r="A24" s="32" t="s">
        <v>163</v>
      </c>
      <c r="B24" s="30" t="s">
        <v>164</v>
      </c>
      <c r="C24" s="31">
        <v>20</v>
      </c>
      <c r="D24" s="31">
        <v>54</v>
      </c>
      <c r="E24" s="23">
        <v>-0.62962962962962965</v>
      </c>
      <c r="F24" s="31">
        <v>17</v>
      </c>
      <c r="G24" s="23">
        <v>0.85</v>
      </c>
    </row>
    <row r="25" spans="1:7">
      <c r="A25" s="32" t="s">
        <v>165</v>
      </c>
      <c r="B25" s="30" t="s">
        <v>166</v>
      </c>
      <c r="C25" s="31">
        <v>2881</v>
      </c>
      <c r="D25" s="31">
        <v>2751</v>
      </c>
      <c r="E25" s="23">
        <v>4.7255543438749603E-2</v>
      </c>
      <c r="F25" s="31">
        <v>957</v>
      </c>
      <c r="G25" s="23">
        <v>0.33217632766400557</v>
      </c>
    </row>
    <row r="26" spans="1:7">
      <c r="A26" s="32" t="s">
        <v>169</v>
      </c>
      <c r="B26" s="30" t="s">
        <v>170</v>
      </c>
      <c r="C26" s="31">
        <v>239</v>
      </c>
      <c r="D26" s="31">
        <v>258</v>
      </c>
      <c r="E26" s="23">
        <v>-7.3643410852713198E-2</v>
      </c>
      <c r="F26" s="31">
        <v>110</v>
      </c>
      <c r="G26" s="23">
        <v>0.46025104602510458</v>
      </c>
    </row>
    <row r="27" spans="1:7">
      <c r="A27" s="32" t="s">
        <v>171</v>
      </c>
      <c r="B27" s="30" t="s">
        <v>172</v>
      </c>
      <c r="C27" s="31">
        <v>148</v>
      </c>
      <c r="D27" s="31">
        <v>137</v>
      </c>
      <c r="E27" s="23">
        <v>8.0291970802919721E-2</v>
      </c>
      <c r="F27" s="31">
        <v>110</v>
      </c>
      <c r="G27" s="23">
        <v>0.7432432432432432</v>
      </c>
    </row>
    <row r="28" spans="1:7">
      <c r="A28" s="32" t="s">
        <v>173</v>
      </c>
      <c r="B28" s="30" t="s">
        <v>174</v>
      </c>
      <c r="C28" s="31">
        <v>19</v>
      </c>
      <c r="D28" s="31">
        <v>23</v>
      </c>
      <c r="E28" s="23">
        <v>-0.17391304347826086</v>
      </c>
      <c r="F28" s="31">
        <v>10</v>
      </c>
      <c r="G28" s="23">
        <v>0.52631578947368418</v>
      </c>
    </row>
    <row r="29" spans="1:7">
      <c r="A29" s="32" t="s">
        <v>177</v>
      </c>
      <c r="B29" s="30" t="s">
        <v>178</v>
      </c>
      <c r="C29" s="31">
        <v>2737</v>
      </c>
      <c r="D29" s="31">
        <v>2842</v>
      </c>
      <c r="E29" s="23">
        <v>-3.6945812807881784E-2</v>
      </c>
      <c r="F29" s="31">
        <v>1249</v>
      </c>
      <c r="G29" s="23">
        <v>0.45633905736207525</v>
      </c>
    </row>
    <row r="30" spans="1:7">
      <c r="A30" s="32" t="s">
        <v>179</v>
      </c>
      <c r="B30" s="30" t="s">
        <v>180</v>
      </c>
      <c r="C30" s="31">
        <v>97</v>
      </c>
      <c r="D30" s="31">
        <v>58</v>
      </c>
      <c r="E30" s="23">
        <v>0.67241379310344818</v>
      </c>
      <c r="F30" s="31">
        <v>55</v>
      </c>
      <c r="G30" s="23">
        <v>0.5670103092783505</v>
      </c>
    </row>
    <row r="31" spans="1:7">
      <c r="A31" s="26" t="s">
        <v>181</v>
      </c>
      <c r="B31" s="27" t="s">
        <v>182</v>
      </c>
      <c r="C31" s="31">
        <v>30</v>
      </c>
      <c r="D31" s="28">
        <v>23</v>
      </c>
      <c r="E31" s="22">
        <v>0.30434782608695654</v>
      </c>
      <c r="F31" s="28">
        <v>24</v>
      </c>
      <c r="G31" s="22">
        <v>0.8</v>
      </c>
    </row>
    <row r="32" spans="1:7" ht="15.75">
      <c r="A32" s="6" t="s">
        <v>350</v>
      </c>
      <c r="B32" s="6"/>
      <c r="C32" s="20">
        <v>39635</v>
      </c>
      <c r="D32" s="20">
        <v>38320</v>
      </c>
      <c r="E32" s="60">
        <v>3.4316283924843427E-2</v>
      </c>
      <c r="F32" s="20">
        <v>14799</v>
      </c>
      <c r="G32" s="60">
        <v>0.37338211176990033</v>
      </c>
    </row>
    <row r="33" spans="1:10" ht="15.75">
      <c r="A33" s="6" t="s">
        <v>188</v>
      </c>
      <c r="B33" s="5"/>
      <c r="C33" s="20">
        <v>69889</v>
      </c>
      <c r="D33" s="20">
        <v>66289</v>
      </c>
      <c r="E33" s="36">
        <v>5.4307652853414545E-2</v>
      </c>
      <c r="F33" s="20">
        <v>13274</v>
      </c>
      <c r="G33" s="36">
        <v>0.18992974573967292</v>
      </c>
      <c r="I33" s="2"/>
      <c r="J33" s="2"/>
    </row>
    <row r="34" spans="1:10" ht="15.75">
      <c r="A34" s="6" t="s">
        <v>86</v>
      </c>
      <c r="B34" s="5"/>
      <c r="C34" s="20">
        <v>109524</v>
      </c>
      <c r="D34" s="20">
        <v>104609</v>
      </c>
      <c r="E34" s="36">
        <v>4.698448508254538E-2</v>
      </c>
      <c r="F34" s="20">
        <v>28073</v>
      </c>
      <c r="G34" s="36">
        <v>0.25631824988130453</v>
      </c>
      <c r="I34" s="2"/>
      <c r="J34" s="2"/>
    </row>
    <row r="36" spans="1:10" s="39" customFormat="1">
      <c r="A36" s="39" t="s">
        <v>19</v>
      </c>
    </row>
    <row r="37" spans="1:10" s="39" customFormat="1">
      <c r="A37" s="65" t="s">
        <v>20</v>
      </c>
    </row>
    <row r="38" spans="1:10" s="39" customFormat="1"/>
    <row r="39" spans="1:10" s="39" customFormat="1" ht="18">
      <c r="A39" s="39" t="s">
        <v>21</v>
      </c>
    </row>
    <row r="40" spans="1:10" s="39" customFormat="1" ht="18">
      <c r="A40" s="39" t="s">
        <v>102</v>
      </c>
    </row>
  </sheetData>
  <mergeCells count="1">
    <mergeCell ref="F4:G4"/>
  </mergeCells>
  <pageMargins left="0.7" right="0.7" top="0.75" bottom="0.75" header="0.3" footer="0.3"/>
  <pageSetup paperSize="9"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A9718-C639-4F9D-96FD-809170213A84}">
  <dimension ref="A1:G19"/>
  <sheetViews>
    <sheetView workbookViewId="0">
      <selection activeCell="I7" sqref="I7"/>
    </sheetView>
  </sheetViews>
  <sheetFormatPr defaultRowHeight="15.75"/>
  <cols>
    <col min="1" max="1" width="31.109375" style="110" customWidth="1"/>
    <col min="2" max="2" width="10.88671875" style="110" customWidth="1"/>
    <col min="3" max="3" width="9.6640625" style="110" customWidth="1"/>
    <col min="5" max="6" width="8.88671875" style="110"/>
    <col min="8" max="16384" width="8.88671875" style="110"/>
  </cols>
  <sheetData>
    <row r="1" spans="1:6">
      <c r="A1" s="113" t="s">
        <v>351</v>
      </c>
      <c r="B1" s="114"/>
      <c r="C1" s="114"/>
      <c r="D1" s="39"/>
      <c r="E1" s="114"/>
      <c r="F1" s="114"/>
    </row>
    <row r="2" spans="1:6">
      <c r="A2" s="113" t="s">
        <v>352</v>
      </c>
      <c r="B2" s="114"/>
      <c r="C2" s="114"/>
      <c r="D2" s="39"/>
      <c r="E2" s="114"/>
      <c r="F2" s="114"/>
    </row>
    <row r="3" spans="1:6" ht="32.25" customHeight="1">
      <c r="A3" s="114"/>
      <c r="B3" s="130" t="s">
        <v>353</v>
      </c>
      <c r="C3" s="130"/>
      <c r="D3" s="116"/>
      <c r="E3" s="130" t="s">
        <v>354</v>
      </c>
      <c r="F3" s="130"/>
    </row>
    <row r="4" spans="1:6">
      <c r="A4" s="113" t="s">
        <v>355</v>
      </c>
      <c r="B4" s="115">
        <v>2023</v>
      </c>
      <c r="C4" s="115">
        <v>2024</v>
      </c>
      <c r="D4" s="112"/>
      <c r="E4" s="115">
        <v>2023</v>
      </c>
      <c r="F4" s="115">
        <v>2024</v>
      </c>
    </row>
    <row r="5" spans="1:6">
      <c r="A5" s="110" t="s">
        <v>356</v>
      </c>
      <c r="B5" s="111">
        <v>0.35499999999999998</v>
      </c>
      <c r="C5" s="111">
        <v>0.31589704220691778</v>
      </c>
      <c r="E5" s="111">
        <v>0.56100000000000005</v>
      </c>
      <c r="F5" s="111">
        <v>0.57506799018676724</v>
      </c>
    </row>
    <row r="6" spans="1:6">
      <c r="A6" s="110" t="s">
        <v>357</v>
      </c>
      <c r="B6" s="111">
        <v>7.5999999999999998E-2</v>
      </c>
      <c r="C6" s="111">
        <v>6.7970337174597106E-2</v>
      </c>
      <c r="E6" s="111">
        <v>0.36399999999999999</v>
      </c>
      <c r="F6" s="111">
        <v>0.40893324009556525</v>
      </c>
    </row>
    <row r="7" spans="1:6">
      <c r="A7" s="110" t="s">
        <v>358</v>
      </c>
      <c r="B7" s="111">
        <v>0.56899999999999995</v>
      </c>
      <c r="C7" s="111">
        <v>0.61613262061848517</v>
      </c>
      <c r="E7" s="111">
        <v>0.252</v>
      </c>
      <c r="F7" s="111">
        <v>0.26561410528752283</v>
      </c>
    </row>
    <row r="8" spans="1:6">
      <c r="A8" s="110" t="s">
        <v>359</v>
      </c>
      <c r="B8" s="111">
        <f>SUM(B5:B7)</f>
        <v>1</v>
      </c>
      <c r="C8" s="111">
        <f>SUM(C5:C7)</f>
        <v>1</v>
      </c>
      <c r="E8" s="111">
        <f>'[1]EPC '!$X$5</f>
        <v>0.25900000000000001</v>
      </c>
      <c r="F8" s="111">
        <f>'[1]EPC '!$U$5</f>
        <v>0.36494335736354272</v>
      </c>
    </row>
    <row r="19" ht="13.9" customHeight="1"/>
  </sheetData>
  <mergeCells count="2">
    <mergeCell ref="B3:C3"/>
    <mergeCell ref="E3:F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A629E-BB1B-42D4-8A8D-3B8493468670}"/>
</file>

<file path=customXml/itemProps2.xml><?xml version="1.0" encoding="utf-8"?>
<ds:datastoreItem xmlns:ds="http://schemas.openxmlformats.org/officeDocument/2006/customXml" ds:itemID="{1E60B3C2-E62E-45F6-A9F4-D31E1BAF3048}"/>
</file>

<file path=customXml/itemProps3.xml><?xml version="1.0" encoding="utf-8"?>
<ds:datastoreItem xmlns:ds="http://schemas.openxmlformats.org/officeDocument/2006/customXml" ds:itemID="{67A13F34-1F0E-44F6-B938-1713D0986799}"/>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2025-03-24T15:16:40Z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