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
    </mc:Choice>
  </mc:AlternateContent>
  <xr:revisionPtr revIDLastSave="2" documentId="8_{DE959B4A-E0F8-4CAD-9311-C264103AC50D}" xr6:coauthVersionLast="47" xr6:coauthVersionMax="47" xr10:uidLastSave="{9A52D4D9-C602-421F-A5EF-23AEE02DFF49}"/>
  <bookViews>
    <workbookView xWindow="22176" yWindow="624" windowWidth="20820" windowHeight="17292" tabRatio="449" xr2:uid="{00000000-000D-0000-FFFF-FFFF00000000}"/>
  </bookViews>
  <sheets>
    <sheet name="CHINA" sheetId="29" r:id="rId1"/>
    <sheet name="China in top 50 countries" sheetId="25" r:id="rId2"/>
    <sheet name="Provinces" sheetId="33" r:id="rId3"/>
  </sheets>
  <definedNames>
    <definedName name="_xlnm.Print_Area" localSheetId="0">CHINA!$A$1:$Z$104</definedName>
    <definedName name="_xlnm.Print_Area" localSheetId="1">'China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3" l="1"/>
  <c r="G5" i="33" l="1"/>
  <c r="G6" i="33"/>
  <c r="G11" i="33"/>
  <c r="G8" i="33"/>
  <c r="G7" i="33"/>
  <c r="G9" i="33"/>
  <c r="G10" i="33"/>
  <c r="G12" i="33"/>
  <c r="G13" i="33"/>
  <c r="C4" i="33" l="1"/>
  <c r="E4" i="33" s="1"/>
  <c r="G4" i="33" l="1"/>
  <c r="A57" i="33" l="1"/>
  <c r="C54" i="33" l="1"/>
  <c r="E54" i="33"/>
  <c r="F9" i="33" l="1"/>
  <c r="F8" i="33"/>
  <c r="F7" i="33"/>
  <c r="F6" i="33"/>
  <c r="F13" i="33"/>
  <c r="F5" i="33"/>
  <c r="F12" i="33"/>
  <c r="F11" i="33"/>
  <c r="F10" i="33"/>
  <c r="D10" i="33"/>
  <c r="D9" i="33"/>
  <c r="D8" i="33"/>
  <c r="D7" i="33"/>
  <c r="D6" i="33"/>
  <c r="D13" i="33"/>
  <c r="D5" i="33"/>
  <c r="D12" i="33"/>
  <c r="D11" i="33"/>
  <c r="G54" i="33" l="1"/>
</calcChain>
</file>

<file path=xl/sharedStrings.xml><?xml version="1.0" encoding="utf-8"?>
<sst xmlns="http://schemas.openxmlformats.org/spreadsheetml/2006/main" count="207" uniqueCount="151">
  <si>
    <t>CHINA, PEOPLE'S REPUBLIC OF</t>
  </si>
  <si>
    <r>
      <t>European patent applications</t>
    </r>
    <r>
      <rPr>
        <b/>
        <vertAlign val="superscript"/>
        <sz val="14"/>
        <color theme="3"/>
        <rFont val="Arial"/>
        <family val="2"/>
      </rPr>
      <t>1</t>
    </r>
  </si>
  <si>
    <t>China, People'S Republic Of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</si>
  <si>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</si>
  <si>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</si>
  <si>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</si>
  <si>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</si>
  <si>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</si>
  <si>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China, People'S Republic Of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</si>
  <si>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</si>
  <si>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</si>
  <si>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</si>
  <si>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</si>
  <si>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</si>
  <si>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</si>
  <si>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</si>
  <si>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</si>
  <si>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</si>
  <si>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</si>
  <si>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</si>
  <si>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China, People'S Republic Of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</si>
  <si>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</si>
  <si>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</si>
  <si>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</si>
  <si>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</si>
  <si>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</si>
  <si>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</si>
  <si>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</si>
  <si>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</si>
  <si>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</si>
  <si>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</si>
  <si>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Digital communication</t>
  </si>
  <si>
    <t>Switzerland</t>
  </si>
  <si>
    <t>Electrical machinery, apparatus, energy</t>
  </si>
  <si>
    <t>Sweden</t>
  </si>
  <si>
    <t>Computer technology</t>
  </si>
  <si>
    <t>Denmark</t>
  </si>
  <si>
    <t>Audio-visual technology</t>
  </si>
  <si>
    <t>Finland</t>
  </si>
  <si>
    <t>Telecommunications</t>
  </si>
  <si>
    <t>Netherlands</t>
  </si>
  <si>
    <t>Medical technology</t>
  </si>
  <si>
    <t>Germany</t>
  </si>
  <si>
    <t>Semiconductors</t>
  </si>
  <si>
    <t>Austria</t>
  </si>
  <si>
    <t>Measurement</t>
  </si>
  <si>
    <t>Republic of Korea</t>
  </si>
  <si>
    <t>Transport</t>
  </si>
  <si>
    <t>Belgium</t>
  </si>
  <si>
    <t>Biotechnology</t>
  </si>
  <si>
    <t>Ireland</t>
  </si>
  <si>
    <t>Organic fine chemistry</t>
  </si>
  <si>
    <t>Israel</t>
  </si>
  <si>
    <t>Other consumer goods</t>
  </si>
  <si>
    <t>Singapore</t>
  </si>
  <si>
    <t>Pharmaceuticals</t>
  </si>
  <si>
    <t>Japan</t>
  </si>
  <si>
    <t>Optics</t>
  </si>
  <si>
    <t>France</t>
  </si>
  <si>
    <t>Furniture, games</t>
  </si>
  <si>
    <t>United States</t>
  </si>
  <si>
    <t>Norway</t>
  </si>
  <si>
    <t>United Kingdom</t>
  </si>
  <si>
    <t>Italy</t>
  </si>
  <si>
    <t>Slovenia</t>
  </si>
  <si>
    <t>Chinese Taipei</t>
  </si>
  <si>
    <r>
      <t>Top 20 P.R. China applicants</t>
    </r>
    <r>
      <rPr>
        <vertAlign val="superscript"/>
        <sz val="14"/>
        <color theme="3"/>
        <rFont val="Arial"/>
        <family val="2"/>
      </rPr>
      <t>7</t>
    </r>
  </si>
  <si>
    <t>Estonia</t>
  </si>
  <si>
    <t>Canada</t>
  </si>
  <si>
    <t>COMPANY</t>
  </si>
  <si>
    <t>New Zealand</t>
  </si>
  <si>
    <t>HUAWEI TECHNOLOGIES CO. LTD.</t>
  </si>
  <si>
    <t>Lithuania</t>
  </si>
  <si>
    <t>ZTE CORPORATION</t>
  </si>
  <si>
    <t>Spain</t>
  </si>
  <si>
    <t>CONTEMPORARY AMPEREX TECHNOLOGY CO., LTD</t>
  </si>
  <si>
    <t>Hong Kong SAR (China)</t>
  </si>
  <si>
    <t>GUANGDONG OPPO MOBILE TELECOMMUNICATIONS CORP., LTD</t>
  </si>
  <si>
    <t>Australia</t>
  </si>
  <si>
    <t>VIVO MOBILE COMMUNICATION CO., LTD.</t>
  </si>
  <si>
    <t>Portugal</t>
  </si>
  <si>
    <t>XIAOMI INC.</t>
  </si>
  <si>
    <t>Czech Republic</t>
  </si>
  <si>
    <t>HONOR DEVICE CO., LTD</t>
  </si>
  <si>
    <t>Poland</t>
  </si>
  <si>
    <t>LENOVO GROUP LTD</t>
  </si>
  <si>
    <t>TENCENT HOLDINGS LIMITED</t>
  </si>
  <si>
    <t>CN</t>
  </si>
  <si>
    <t>P.R. China</t>
  </si>
  <si>
    <t>HAIER GROUP</t>
  </si>
  <si>
    <t>CHINA NATIONAL CHEMICAL CORPORATION</t>
  </si>
  <si>
    <t>DATANG MOBILE COMMUNICATIONS EQUIPMENT CO., LTD</t>
  </si>
  <si>
    <t>BOE TECHNOLOGY GROUP CO., LTD.</t>
  </si>
  <si>
    <t>BEIJING ZITIAO NETWORK TECHNOLOGY CO., LTD.</t>
  </si>
  <si>
    <t>BYD COMPANY LIMITED</t>
  </si>
  <si>
    <t>AMPEREX TECHNOLOGY LTD</t>
  </si>
  <si>
    <t>MIDEA GROUP</t>
  </si>
  <si>
    <t>CHANGXIN MEMORY TECHNOLOGIES, INC.</t>
  </si>
  <si>
    <t>BEIJING BYTEDANCE NETWORK TECHNOLOGY CO., LTD.</t>
  </si>
  <si>
    <t>CHINA PETROLEUM &amp; CHEMICAL CORPORATION</t>
  </si>
  <si>
    <t>ZHEJIANG GEELY HOLDING GROUP CO., LTD</t>
  </si>
  <si>
    <t>SHENZHEN SMOORE TECHNOLOGY LIMITED</t>
  </si>
  <si>
    <t>ALIBABA GROUP HOLDING LIMITED</t>
  </si>
  <si>
    <t>NIO TECHNOLOGY (ANHUI) CO., LTD</t>
  </si>
  <si>
    <t>SHENZHEN FIRST UNION TECHNOLOGY CO., LTD.</t>
  </si>
  <si>
    <t>NANJING CHERVON INDUSTRY CO., LTD.</t>
  </si>
  <si>
    <t>SHANGHAI UNITED IMAGING HEALTHCARE CO., LTD.</t>
  </si>
  <si>
    <t>TCL TECHNOLOGY GROUP CORPORATION</t>
  </si>
  <si>
    <t>CHINA MOBILE COMMUNICATION CO., LTD RESEARCH INSTITUTE</t>
  </si>
  <si>
    <t>SUNGROW POWER SUPPLY CO., LTD.</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</si>
  <si>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</si>
  <si>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</si>
  <si>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</si>
  <si>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</si>
  <si>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</si>
  <si>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</si>
  <si>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</si>
  <si>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</si>
  <si>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</si>
  <si>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</si>
  <si>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</si>
  <si>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</si>
  <si>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</si>
  <si>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</si>
  <si>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</si>
  <si>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</si>
  <si>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</si>
  <si>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</si>
  <si>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</si>
  <si>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</si>
  <si>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</si>
  <si>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</si>
  <si>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</si>
  <si>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</si>
  <si>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</si>
  <si>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</si>
  <si>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</si>
  <si>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</si>
  <si>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</si>
  <si>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</si>
  <si>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</si>
  <si>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</si>
  <si>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</si>
  <si>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</si>
  <si>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</si>
  <si>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Provice</t>
    </r>
    <r>
      <rPr>
        <b/>
        <vertAlign val="superscript"/>
        <sz val="12"/>
        <rFont val="Arial"/>
        <family val="2"/>
      </rPr>
      <t>2</t>
    </r>
  </si>
  <si>
    <t>Land</t>
  </si>
  <si>
    <r>
      <t>Share of total applications</t>
    </r>
    <r>
      <rPr>
        <b/>
        <vertAlign val="superscript"/>
        <sz val="12"/>
        <rFont val="Arial"/>
        <family val="2"/>
      </rPr>
      <t>3</t>
    </r>
  </si>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</sst>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8">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0" fontId="19" fillId="0" borderId="0" xfId="0" applyFont="1" applyAlignment="1">
      <alignment horizontal="center"/>
    </xf>
    <xf numFmtId="0" fontId="19" fillId="0" borderId="0" xfId="0" applyFont="1"/>
    <xf numFmtId="3" fontId="19" fillId="0" borderId="0" xfId="0" applyNumberFormat="1" applyFont="1"/>
    <xf numFmtId="166" fontId="19" fillId="0" borderId="0" xfId="0" applyNumberFormat="1" applyFont="1"/>
    <xf numFmtId="165" fontId="19" fillId="0" borderId="0" xfId="0" applyNumberFormat="1" applyFont="1"/>
    <xf numFmtId="3" fontId="19" fillId="0" borderId="1" xfId="0" applyNumberFormat="1" applyFont="1" applyBorder="1" applyAlignment="1">
      <alignment horizontal="center"/>
    </xf>
    <xf numFmtId="164" fontId="19" fillId="0" borderId="1"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109"/>
  <sheetViews>
    <sheetView tabSelected="1" topLeftCell="A42" zoomScale="70" zoomScaleNormal="70" workbookViewId="0">
      <selection activeCell="G91" sqref="G91"/>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13" t="s">
        <v>0</v>
      </c>
      <c r="B1" s="114"/>
      <c r="C1" s="114"/>
      <c r="D1" s="114"/>
      <c r="E1" s="114"/>
      <c r="F1" s="114"/>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19062</v>
      </c>
      <c r="D5" s="48">
        <v>20735</v>
      </c>
      <c r="E5" s="27">
        <v>8.7766236491448879E-2</v>
      </c>
      <c r="F5" s="65">
        <v>0.10405218918579852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4680</v>
      </c>
      <c r="D12" s="5">
        <v>5728</v>
      </c>
      <c r="E12" s="111">
        <v>0.22393162393162402</v>
      </c>
      <c r="F12" s="5">
        <v>7092</v>
      </c>
      <c r="G12" s="111">
        <v>0.23812849162011163</v>
      </c>
      <c r="H12" s="5">
        <v>8641</v>
      </c>
      <c r="I12" s="111">
        <v>0.21841511562323745</v>
      </c>
      <c r="J12" s="5">
        <v>9480</v>
      </c>
      <c r="K12" s="111">
        <v>9.7095243606064141E-2</v>
      </c>
      <c r="L12" s="5">
        <v>12227</v>
      </c>
      <c r="M12" s="111">
        <v>0.28976793248945154</v>
      </c>
      <c r="N12" s="5">
        <v>13436</v>
      </c>
      <c r="O12" s="111">
        <v>9.8879528911425485E-2</v>
      </c>
      <c r="P12" s="5">
        <v>16550</v>
      </c>
      <c r="Q12" s="111">
        <v>0.23176540637094378</v>
      </c>
      <c r="R12" s="5">
        <v>19062</v>
      </c>
      <c r="S12" s="111">
        <v>0.15178247734138983</v>
      </c>
      <c r="T12" s="5">
        <v>20735</v>
      </c>
      <c r="U12" s="111">
        <v>8.7766236491448879E-2</v>
      </c>
      <c r="V12" s="103">
        <v>0.10405218918579852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12"/>
      <c r="D14" s="14"/>
      <c r="E14" s="112"/>
      <c r="F14" s="14"/>
      <c r="G14" s="112"/>
      <c r="H14" s="14"/>
      <c r="I14" s="112"/>
      <c r="J14" s="14"/>
      <c r="K14" s="112"/>
      <c r="L14" s="14"/>
      <c r="M14" s="112"/>
      <c r="N14" s="14"/>
      <c r="O14" s="112"/>
      <c r="P14" s="14"/>
      <c r="Q14" s="112"/>
      <c r="R14" s="14"/>
      <c r="S14" s="112"/>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1186</v>
      </c>
      <c r="D18" s="5">
        <v>1406</v>
      </c>
      <c r="E18" s="111">
        <v>0.18549747048903886</v>
      </c>
      <c r="F18" s="5">
        <v>2513</v>
      </c>
      <c r="G18" s="111">
        <v>0.78733997155049784</v>
      </c>
      <c r="H18" s="5">
        <v>3180</v>
      </c>
      <c r="I18" s="111">
        <v>0.26541981695185046</v>
      </c>
      <c r="J18" s="5">
        <v>4831</v>
      </c>
      <c r="K18" s="111">
        <v>0.51918238993710686</v>
      </c>
      <c r="L18" s="5">
        <v>6229</v>
      </c>
      <c r="M18" s="111">
        <v>0.28938108052163103</v>
      </c>
      <c r="N18" s="5">
        <v>6863</v>
      </c>
      <c r="O18" s="111">
        <v>0.10178198747792577</v>
      </c>
      <c r="P18" s="5">
        <v>6864</v>
      </c>
      <c r="Q18" s="111">
        <v>1.4570887367049146E-4</v>
      </c>
      <c r="R18" s="5">
        <v>5846</v>
      </c>
      <c r="S18" s="111">
        <v>-0.1483100233100233</v>
      </c>
      <c r="T18" s="5">
        <v>8819</v>
      </c>
      <c r="U18" s="111">
        <v>0.50855285665412242</v>
      </c>
      <c r="V18" s="66">
        <v>8.430440975441883E-2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12"/>
      <c r="F20" s="14"/>
      <c r="G20" s="112"/>
      <c r="H20" s="14"/>
      <c r="I20" s="14"/>
      <c r="J20" s="112"/>
      <c r="K20" s="14"/>
      <c r="L20" s="112"/>
      <c r="M20" s="14"/>
      <c r="N20" s="112"/>
      <c r="O20" s="14"/>
      <c r="P20" s="112"/>
      <c r="Q20" s="14"/>
      <c r="R20" s="112"/>
      <c r="S20" s="14"/>
      <c r="T20" s="112"/>
      <c r="U20" s="14"/>
      <c r="V20" s="112"/>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4576</v>
      </c>
      <c r="D25" s="5">
        <v>5021</v>
      </c>
      <c r="E25" s="13">
        <v>9.7246503496503545E-2</v>
      </c>
      <c r="G25" s="44"/>
      <c r="H25" s="49">
        <v>1</v>
      </c>
      <c r="I25" s="61"/>
      <c r="J25" s="12" t="s">
        <v>32</v>
      </c>
      <c r="K25" s="50">
        <v>9410</v>
      </c>
      <c r="L25" s="68">
        <v>8.6702999999999992</v>
      </c>
      <c r="M25" s="51">
        <v>1085.3142336482015</v>
      </c>
      <c r="R25" s="20"/>
      <c r="U25" s="4"/>
    </row>
    <row r="26" spans="1:23">
      <c r="A26">
        <v>2</v>
      </c>
      <c r="B26" s="1" t="s">
        <v>33</v>
      </c>
      <c r="C26" s="5">
        <v>1933</v>
      </c>
      <c r="D26" s="5">
        <v>2464</v>
      </c>
      <c r="E26" s="13">
        <v>0.27470253491981378</v>
      </c>
      <c r="G26" s="44"/>
      <c r="H26" s="49">
        <v>2</v>
      </c>
      <c r="I26" s="12"/>
      <c r="J26" s="12" t="s">
        <v>34</v>
      </c>
      <c r="K26" s="50">
        <v>5139</v>
      </c>
      <c r="L26" s="68">
        <v>10.379295000000001</v>
      </c>
      <c r="M26" s="51">
        <v>495.12033331743623</v>
      </c>
      <c r="U26" s="4"/>
    </row>
    <row r="27" spans="1:23">
      <c r="A27">
        <v>3</v>
      </c>
      <c r="B27" s="1" t="s">
        <v>35</v>
      </c>
      <c r="C27" s="5">
        <v>2451</v>
      </c>
      <c r="D27" s="5">
        <v>2459</v>
      </c>
      <c r="E27" s="13">
        <v>3.2639738882089819E-3</v>
      </c>
      <c r="G27" s="44"/>
      <c r="H27" s="49">
        <v>3</v>
      </c>
      <c r="I27" s="12"/>
      <c r="J27" s="12" t="s">
        <v>36</v>
      </c>
      <c r="K27" s="50">
        <v>2596</v>
      </c>
      <c r="L27" s="68">
        <v>5.8400449999999999</v>
      </c>
      <c r="M27" s="51">
        <v>444.51712272765025</v>
      </c>
      <c r="U27" s="4"/>
    </row>
    <row r="28" spans="1:23">
      <c r="A28">
        <v>4</v>
      </c>
      <c r="B28" s="1" t="s">
        <v>37</v>
      </c>
      <c r="C28" s="5">
        <v>1181</v>
      </c>
      <c r="D28" s="5">
        <v>1121</v>
      </c>
      <c r="E28" s="13">
        <v>-5.0804403048264168E-2</v>
      </c>
      <c r="G28" s="44"/>
      <c r="H28" s="49">
        <v>4</v>
      </c>
      <c r="I28" s="12"/>
      <c r="J28" s="12" t="s">
        <v>38</v>
      </c>
      <c r="K28" s="50">
        <v>2336</v>
      </c>
      <c r="L28" s="68">
        <v>5.5337930000000002</v>
      </c>
      <c r="M28" s="51">
        <v>422.13360709372392</v>
      </c>
      <c r="U28" s="4"/>
    </row>
    <row r="29" spans="1:23">
      <c r="A29">
        <v>5</v>
      </c>
      <c r="B29" s="1" t="s">
        <v>39</v>
      </c>
      <c r="C29" s="5">
        <v>1088</v>
      </c>
      <c r="D29" s="5">
        <v>1072</v>
      </c>
      <c r="E29" s="13">
        <v>-1.4705882352941124E-2</v>
      </c>
      <c r="G29" s="44"/>
      <c r="H29" s="49">
        <v>5</v>
      </c>
      <c r="I29" s="12"/>
      <c r="J29" s="12" t="s">
        <v>40</v>
      </c>
      <c r="K29" s="50">
        <v>7033</v>
      </c>
      <c r="L29" s="68">
        <v>17.475415000000002</v>
      </c>
      <c r="M29" s="51">
        <v>402.45110058902748</v>
      </c>
      <c r="U29" s="4"/>
    </row>
    <row r="30" spans="1:23">
      <c r="A30">
        <v>6</v>
      </c>
      <c r="B30" s="1" t="s">
        <v>41</v>
      </c>
      <c r="C30" s="5">
        <v>610</v>
      </c>
      <c r="D30" s="5">
        <v>779</v>
      </c>
      <c r="E30" s="13">
        <v>0.27704918032786896</v>
      </c>
      <c r="G30" s="44"/>
      <c r="H30" s="49">
        <v>6</v>
      </c>
      <c r="I30" s="12"/>
      <c r="J30" s="12" t="s">
        <v>42</v>
      </c>
      <c r="K30" s="50">
        <v>24966</v>
      </c>
      <c r="L30" s="68">
        <v>83.155030999999994</v>
      </c>
      <c r="M30" s="51">
        <v>300.23438990720842</v>
      </c>
      <c r="U30" s="4"/>
    </row>
    <row r="31" spans="1:23">
      <c r="A31">
        <v>7</v>
      </c>
      <c r="B31" s="1" t="s">
        <v>43</v>
      </c>
      <c r="C31" s="5">
        <v>724</v>
      </c>
      <c r="D31" s="5">
        <v>705</v>
      </c>
      <c r="E31" s="13">
        <v>-2.6243093922651894E-2</v>
      </c>
      <c r="G31" s="75"/>
      <c r="H31" s="49">
        <v>7</v>
      </c>
      <c r="I31" s="76"/>
      <c r="J31" s="12" t="s">
        <v>44</v>
      </c>
      <c r="K31" s="50">
        <v>2355</v>
      </c>
      <c r="L31" s="72">
        <v>8.9326640000000008</v>
      </c>
      <c r="M31" s="51">
        <v>263.63915624722927</v>
      </c>
      <c r="N31"/>
      <c r="O31"/>
      <c r="P31"/>
      <c r="Q31"/>
      <c r="R31"/>
      <c r="S31"/>
      <c r="T31"/>
    </row>
    <row r="32" spans="1:23">
      <c r="A32">
        <v>8</v>
      </c>
      <c r="B32" s="1" t="s">
        <v>45</v>
      </c>
      <c r="C32" s="5">
        <v>632</v>
      </c>
      <c r="D32" s="5">
        <v>663</v>
      </c>
      <c r="E32" s="13">
        <v>4.9050632911392444E-2</v>
      </c>
      <c r="G32" s="44"/>
      <c r="H32" s="77">
        <v>8</v>
      </c>
      <c r="I32" s="78"/>
      <c r="J32" s="78" t="s">
        <v>46</v>
      </c>
      <c r="K32" s="79">
        <v>12575</v>
      </c>
      <c r="L32" s="80">
        <v>51.784058999999999</v>
      </c>
      <c r="M32" s="81">
        <v>242.83534822946189</v>
      </c>
      <c r="N32"/>
      <c r="O32"/>
      <c r="P32"/>
      <c r="Q32"/>
      <c r="R32"/>
      <c r="S32"/>
      <c r="T32"/>
    </row>
    <row r="33" spans="1:20">
      <c r="A33">
        <v>9</v>
      </c>
      <c r="B33" s="1" t="s">
        <v>47</v>
      </c>
      <c r="C33" s="5">
        <v>650</v>
      </c>
      <c r="D33" s="5">
        <v>661</v>
      </c>
      <c r="E33" s="13">
        <v>1.6923076923076819E-2</v>
      </c>
      <c r="G33" s="44"/>
      <c r="H33" s="49">
        <v>9</v>
      </c>
      <c r="I33" s="12"/>
      <c r="J33" s="12" t="s">
        <v>48</v>
      </c>
      <c r="K33" s="50">
        <v>2547</v>
      </c>
      <c r="L33" s="68">
        <v>11.554767</v>
      </c>
      <c r="M33" s="51">
        <v>220.4285036643318</v>
      </c>
      <c r="N33"/>
      <c r="O33"/>
      <c r="P33"/>
      <c r="Q33"/>
      <c r="R33"/>
      <c r="S33"/>
      <c r="T33"/>
    </row>
    <row r="34" spans="1:20">
      <c r="A34">
        <v>10</v>
      </c>
      <c r="B34" s="1" t="s">
        <v>49</v>
      </c>
      <c r="C34" s="5">
        <v>532</v>
      </c>
      <c r="D34" s="5">
        <v>658</v>
      </c>
      <c r="E34" s="13">
        <v>0.23684210526315796</v>
      </c>
      <c r="G34" s="45"/>
      <c r="H34" s="49">
        <v>10</v>
      </c>
      <c r="I34" s="12"/>
      <c r="J34" s="12" t="s">
        <v>50</v>
      </c>
      <c r="K34" s="50">
        <v>1057</v>
      </c>
      <c r="L34" s="68">
        <v>5.0063240000000002</v>
      </c>
      <c r="M34" s="51">
        <v>211.13295903341452</v>
      </c>
      <c r="N34"/>
      <c r="O34"/>
      <c r="P34"/>
      <c r="Q34"/>
      <c r="R34"/>
      <c r="S34"/>
      <c r="T34"/>
    </row>
    <row r="35" spans="1:20">
      <c r="A35">
        <v>11</v>
      </c>
      <c r="B35" s="1" t="s">
        <v>51</v>
      </c>
      <c r="C35" s="5">
        <v>450</v>
      </c>
      <c r="D35" s="5">
        <v>622</v>
      </c>
      <c r="E35" s="13">
        <v>0.38222222222222224</v>
      </c>
      <c r="G35" s="49"/>
      <c r="H35" s="49">
        <v>11</v>
      </c>
      <c r="I35" s="12"/>
      <c r="J35" s="12" t="s">
        <v>52</v>
      </c>
      <c r="K35" s="50">
        <v>1733</v>
      </c>
      <c r="L35" s="72">
        <v>9.1745199999999993</v>
      </c>
      <c r="M35" s="51">
        <v>188.89271591320309</v>
      </c>
      <c r="N35"/>
      <c r="O35"/>
      <c r="P35"/>
      <c r="Q35"/>
      <c r="R35"/>
      <c r="S35"/>
      <c r="T35"/>
    </row>
    <row r="36" spans="1:20">
      <c r="A36">
        <v>12</v>
      </c>
      <c r="B36" s="1" t="s">
        <v>53</v>
      </c>
      <c r="C36" s="5">
        <v>458</v>
      </c>
      <c r="D36" s="5">
        <v>488</v>
      </c>
      <c r="E36" s="13">
        <v>6.5502183406113579E-2</v>
      </c>
      <c r="G36" s="49"/>
      <c r="H36" s="49">
        <v>12</v>
      </c>
      <c r="I36" s="12"/>
      <c r="J36" s="12" t="s">
        <v>54</v>
      </c>
      <c r="K36" s="50">
        <v>1057</v>
      </c>
      <c r="L36" s="72">
        <v>6.014723</v>
      </c>
      <c r="M36" s="51">
        <v>175.73544118324318</v>
      </c>
      <c r="N36"/>
      <c r="O36"/>
      <c r="P36"/>
      <c r="Q36"/>
      <c r="R36"/>
      <c r="S36"/>
      <c r="T36"/>
    </row>
    <row r="37" spans="1:20">
      <c r="A37">
        <v>13</v>
      </c>
      <c r="B37" s="1" t="s">
        <v>55</v>
      </c>
      <c r="C37" s="5">
        <v>554</v>
      </c>
      <c r="D37" s="5">
        <v>412</v>
      </c>
      <c r="E37" s="13">
        <v>-0.2563176895306859</v>
      </c>
      <c r="G37" s="49"/>
      <c r="H37" s="49">
        <v>13</v>
      </c>
      <c r="I37" s="12"/>
      <c r="J37" s="12" t="s">
        <v>56</v>
      </c>
      <c r="K37" s="50">
        <v>21520</v>
      </c>
      <c r="L37" s="72">
        <v>123.29451299999999</v>
      </c>
      <c r="M37" s="51">
        <v>174.54142505108885</v>
      </c>
      <c r="N37"/>
      <c r="O37"/>
      <c r="P37"/>
      <c r="Q37"/>
      <c r="R37"/>
      <c r="S37"/>
      <c r="T37"/>
    </row>
    <row r="38" spans="1:20">
      <c r="A38">
        <v>14</v>
      </c>
      <c r="B38" s="1" t="s">
        <v>57</v>
      </c>
      <c r="C38" s="5">
        <v>384</v>
      </c>
      <c r="D38" s="5">
        <v>406</v>
      </c>
      <c r="E38" s="13">
        <v>5.7291666666666741E-2</v>
      </c>
      <c r="G38" s="49"/>
      <c r="H38" s="49">
        <v>14</v>
      </c>
      <c r="I38" s="12"/>
      <c r="J38" s="12" t="s">
        <v>58</v>
      </c>
      <c r="K38" s="50">
        <v>10814</v>
      </c>
      <c r="L38" s="72">
        <v>67.656682000000004</v>
      </c>
      <c r="M38" s="51">
        <v>159.83639280448307</v>
      </c>
      <c r="N38"/>
      <c r="O38"/>
      <c r="P38"/>
      <c r="Q38"/>
      <c r="R38"/>
      <c r="S38"/>
      <c r="T38"/>
    </row>
    <row r="39" spans="1:20">
      <c r="A39">
        <v>15</v>
      </c>
      <c r="B39" s="1" t="s">
        <v>59</v>
      </c>
      <c r="C39" s="5">
        <v>302</v>
      </c>
      <c r="D39" s="5">
        <v>315</v>
      </c>
      <c r="E39" s="13">
        <v>4.3046357615894149E-2</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5071</v>
      </c>
      <c r="G48" s="49"/>
      <c r="H48" s="49">
        <v>24</v>
      </c>
      <c r="I48" s="12"/>
      <c r="J48" s="12" t="s">
        <v>72</v>
      </c>
      <c r="K48" s="50">
        <v>129</v>
      </c>
      <c r="L48" s="72">
        <v>2.7956799999999999</v>
      </c>
      <c r="M48" s="51">
        <v>46.142620042351055</v>
      </c>
      <c r="N48"/>
      <c r="O48"/>
      <c r="P48"/>
      <c r="Q48"/>
      <c r="R48"/>
      <c r="S48"/>
      <c r="T48"/>
    </row>
    <row r="49" spans="1:20">
      <c r="A49">
        <v>2</v>
      </c>
      <c r="B49" s="1" t="s">
        <v>73</v>
      </c>
      <c r="C49" s="44">
        <v>947</v>
      </c>
      <c r="G49" s="49"/>
      <c r="H49" s="49">
        <v>25</v>
      </c>
      <c r="I49" s="12"/>
      <c r="J49" s="12" t="s">
        <v>74</v>
      </c>
      <c r="K49" s="50">
        <v>2111</v>
      </c>
      <c r="L49" s="72">
        <v>47.398694999999996</v>
      </c>
      <c r="M49" s="51">
        <v>44.537091158311426</v>
      </c>
      <c r="N49"/>
      <c r="O49"/>
      <c r="P49"/>
      <c r="Q49"/>
      <c r="R49"/>
      <c r="S49"/>
      <c r="T49"/>
    </row>
    <row r="50" spans="1:20">
      <c r="A50">
        <v>3</v>
      </c>
      <c r="B50" s="1" t="s">
        <v>75</v>
      </c>
      <c r="C50" s="44">
        <v>832</v>
      </c>
      <c r="G50" s="49"/>
      <c r="H50" s="49">
        <v>26</v>
      </c>
      <c r="I50" s="12"/>
      <c r="J50" s="12" t="s">
        <v>76</v>
      </c>
      <c r="K50" s="50">
        <v>298</v>
      </c>
      <c r="L50" s="72">
        <v>7.4916080000000003</v>
      </c>
      <c r="M50" s="51">
        <v>39.777842086772289</v>
      </c>
      <c r="N50"/>
      <c r="O50"/>
      <c r="P50"/>
      <c r="Q50"/>
      <c r="R50"/>
      <c r="S50"/>
      <c r="T50"/>
    </row>
    <row r="51" spans="1:20">
      <c r="A51">
        <v>4</v>
      </c>
      <c r="B51" s="1" t="s">
        <v>77</v>
      </c>
      <c r="C51" s="44">
        <v>774</v>
      </c>
      <c r="G51" s="49"/>
      <c r="H51" s="49">
        <v>27</v>
      </c>
      <c r="I51" s="12"/>
      <c r="J51" s="12" t="s">
        <v>78</v>
      </c>
      <c r="K51" s="50">
        <v>1016</v>
      </c>
      <c r="L51" s="72">
        <v>26.439111</v>
      </c>
      <c r="M51" s="51">
        <v>38.427918397104953</v>
      </c>
      <c r="N51"/>
      <c r="O51"/>
      <c r="P51"/>
      <c r="Q51"/>
      <c r="R51"/>
      <c r="S51"/>
      <c r="T51"/>
    </row>
    <row r="52" spans="1:20">
      <c r="A52">
        <v>5</v>
      </c>
      <c r="B52" s="1" t="s">
        <v>79</v>
      </c>
      <c r="C52" s="44">
        <v>701</v>
      </c>
      <c r="G52" s="49"/>
      <c r="H52" s="49">
        <v>28</v>
      </c>
      <c r="I52" s="12"/>
      <c r="J52" s="12" t="s">
        <v>80</v>
      </c>
      <c r="K52" s="50">
        <v>329</v>
      </c>
      <c r="L52" s="72">
        <v>10.298252</v>
      </c>
      <c r="M52" s="51">
        <v>31.947169286593493</v>
      </c>
      <c r="N52"/>
      <c r="O52"/>
      <c r="P52"/>
      <c r="Q52"/>
      <c r="R52"/>
      <c r="S52"/>
      <c r="T52"/>
    </row>
    <row r="53" spans="1:20">
      <c r="A53">
        <v>6</v>
      </c>
      <c r="B53" s="1" t="s">
        <v>81</v>
      </c>
      <c r="C53" s="44">
        <v>544</v>
      </c>
      <c r="G53" s="49"/>
      <c r="H53" s="49">
        <v>29</v>
      </c>
      <c r="I53" s="12"/>
      <c r="J53" s="12" t="s">
        <v>82</v>
      </c>
      <c r="K53" s="50">
        <v>241</v>
      </c>
      <c r="L53" s="72">
        <v>10.495295</v>
      </c>
      <c r="M53" s="51">
        <v>22.962670415648155</v>
      </c>
      <c r="N53"/>
      <c r="O53"/>
      <c r="P53"/>
      <c r="Q53"/>
      <c r="R53"/>
      <c r="S53"/>
      <c r="T53"/>
    </row>
    <row r="54" spans="1:20">
      <c r="A54">
        <v>6</v>
      </c>
      <c r="B54" s="1" t="s">
        <v>83</v>
      </c>
      <c r="C54" s="44">
        <v>535</v>
      </c>
      <c r="G54" s="49"/>
      <c r="H54" s="49">
        <v>30</v>
      </c>
      <c r="I54" s="12"/>
      <c r="J54" s="12" t="s">
        <v>84</v>
      </c>
      <c r="K54" s="50">
        <v>671</v>
      </c>
      <c r="L54" s="72">
        <v>37.840001000000001</v>
      </c>
      <c r="M54" s="51">
        <v>17.732557670915494</v>
      </c>
      <c r="N54"/>
      <c r="O54"/>
      <c r="P54"/>
      <c r="Q54"/>
      <c r="R54"/>
      <c r="S54"/>
      <c r="T54"/>
    </row>
    <row r="55" spans="1:20">
      <c r="A55">
        <v>8</v>
      </c>
      <c r="B55" s="1" t="s">
        <v>85</v>
      </c>
      <c r="C55" s="44">
        <v>386</v>
      </c>
      <c r="G55"/>
      <c r="H55"/>
      <c r="I55"/>
      <c r="J55"/>
      <c r="K55"/>
      <c r="L55"/>
      <c r="M55"/>
      <c r="N55"/>
      <c r="O55"/>
      <c r="P55"/>
      <c r="Q55"/>
      <c r="R55"/>
      <c r="S55"/>
      <c r="T55"/>
    </row>
    <row r="56" spans="1:20">
      <c r="A56">
        <v>9</v>
      </c>
      <c r="B56" s="1" t="s">
        <v>86</v>
      </c>
      <c r="C56" s="44">
        <v>301</v>
      </c>
      <c r="G56"/>
      <c r="H56" s="104">
        <v>33</v>
      </c>
      <c r="I56" s="105" t="s">
        <v>87</v>
      </c>
      <c r="J56" s="105" t="s">
        <v>88</v>
      </c>
      <c r="K56" s="106">
        <v>20735</v>
      </c>
      <c r="L56" s="107">
        <v>1425.6713520000001</v>
      </c>
      <c r="M56" s="108">
        <v>14.544025150615496</v>
      </c>
      <c r="N56"/>
      <c r="O56"/>
      <c r="P56"/>
      <c r="Q56"/>
      <c r="R56"/>
      <c r="S56"/>
      <c r="T56"/>
    </row>
    <row r="57" spans="1:20">
      <c r="A57">
        <v>10</v>
      </c>
      <c r="B57" s="1" t="s">
        <v>89</v>
      </c>
      <c r="C57" s="44">
        <v>274</v>
      </c>
      <c r="G57"/>
      <c r="H57"/>
      <c r="I57"/>
      <c r="J57"/>
      <c r="K57"/>
      <c r="L57"/>
      <c r="M57"/>
      <c r="N57"/>
      <c r="O57"/>
      <c r="P57"/>
      <c r="Q57"/>
      <c r="R57"/>
      <c r="S57"/>
      <c r="T57"/>
    </row>
    <row r="58" spans="1:20">
      <c r="A58">
        <v>11</v>
      </c>
      <c r="B58" s="1" t="s">
        <v>90</v>
      </c>
      <c r="C58" s="44">
        <v>264</v>
      </c>
      <c r="G58"/>
      <c r="H58"/>
      <c r="I58"/>
      <c r="J58"/>
      <c r="K58"/>
      <c r="L58"/>
      <c r="M58"/>
      <c r="N58"/>
      <c r="O58"/>
      <c r="P58"/>
      <c r="Q58"/>
      <c r="R58"/>
      <c r="S58"/>
      <c r="T58"/>
    </row>
    <row r="59" spans="1:20">
      <c r="A59">
        <v>12</v>
      </c>
      <c r="B59" s="1" t="s">
        <v>91</v>
      </c>
      <c r="C59" s="44">
        <v>261</v>
      </c>
      <c r="G59"/>
      <c r="H59"/>
      <c r="I59"/>
      <c r="J59"/>
      <c r="K59"/>
      <c r="L59"/>
      <c r="M59"/>
      <c r="N59"/>
      <c r="O59"/>
      <c r="P59"/>
      <c r="Q59"/>
      <c r="R59"/>
      <c r="S59"/>
      <c r="T59"/>
    </row>
    <row r="60" spans="1:20">
      <c r="A60">
        <v>13</v>
      </c>
      <c r="B60" s="1" t="s">
        <v>92</v>
      </c>
      <c r="C60" s="44">
        <v>232</v>
      </c>
      <c r="G60"/>
      <c r="H60"/>
      <c r="I60"/>
      <c r="J60"/>
      <c r="K60"/>
      <c r="L60"/>
      <c r="M60"/>
      <c r="N60"/>
      <c r="O60"/>
      <c r="P60"/>
      <c r="Q60"/>
      <c r="R60"/>
      <c r="S60"/>
      <c r="T60"/>
    </row>
    <row r="61" spans="1:20">
      <c r="A61">
        <v>14</v>
      </c>
      <c r="B61" s="1" t="s">
        <v>93</v>
      </c>
      <c r="C61" s="44">
        <v>193</v>
      </c>
      <c r="G61"/>
      <c r="H61"/>
      <c r="I61"/>
      <c r="J61"/>
      <c r="K61"/>
      <c r="L61"/>
      <c r="M61"/>
      <c r="N61"/>
      <c r="O61"/>
      <c r="P61"/>
      <c r="Q61"/>
      <c r="R61"/>
      <c r="S61"/>
      <c r="T61"/>
    </row>
    <row r="62" spans="1:20">
      <c r="A62">
        <v>15</v>
      </c>
      <c r="B62" s="1" t="s">
        <v>94</v>
      </c>
      <c r="C62" s="44">
        <v>184</v>
      </c>
      <c r="G62"/>
      <c r="H62"/>
      <c r="I62"/>
      <c r="J62"/>
      <c r="K62"/>
      <c r="L62"/>
      <c r="M62"/>
      <c r="N62"/>
      <c r="O62"/>
      <c r="P62"/>
      <c r="Q62"/>
      <c r="R62"/>
      <c r="S62"/>
      <c r="T62"/>
    </row>
    <row r="63" spans="1:20">
      <c r="A63">
        <v>16</v>
      </c>
      <c r="B63" s="1" t="s">
        <v>95</v>
      </c>
      <c r="C63" s="44">
        <v>160</v>
      </c>
      <c r="G63"/>
      <c r="H63"/>
      <c r="I63"/>
      <c r="J63"/>
      <c r="K63"/>
      <c r="L63"/>
      <c r="M63"/>
      <c r="N63"/>
      <c r="O63"/>
      <c r="P63"/>
      <c r="Q63"/>
      <c r="R63"/>
      <c r="S63"/>
      <c r="T63"/>
    </row>
    <row r="64" spans="1:20">
      <c r="A64">
        <v>17</v>
      </c>
      <c r="B64" s="1" t="s">
        <v>96</v>
      </c>
      <c r="C64" s="44">
        <v>159</v>
      </c>
      <c r="G64"/>
      <c r="H64"/>
      <c r="I64"/>
      <c r="J64"/>
      <c r="K64"/>
      <c r="L64"/>
      <c r="M64"/>
      <c r="N64"/>
      <c r="O64"/>
      <c r="P64"/>
      <c r="Q64"/>
      <c r="R64"/>
      <c r="S64"/>
      <c r="T64"/>
    </row>
    <row r="65" spans="1:20">
      <c r="A65">
        <v>18</v>
      </c>
      <c r="B65" s="1" t="s">
        <v>97</v>
      </c>
      <c r="C65" s="44">
        <v>156</v>
      </c>
      <c r="G65"/>
      <c r="H65"/>
      <c r="I65"/>
      <c r="J65"/>
      <c r="K65"/>
      <c r="L65"/>
      <c r="M65"/>
      <c r="N65"/>
      <c r="O65"/>
      <c r="P65"/>
      <c r="Q65"/>
      <c r="R65"/>
      <c r="S65"/>
      <c r="T65"/>
    </row>
    <row r="66" spans="1:20">
      <c r="A66">
        <v>19</v>
      </c>
      <c r="B66" s="1" t="s">
        <v>98</v>
      </c>
      <c r="C66" s="44">
        <v>153</v>
      </c>
      <c r="G66"/>
      <c r="H66"/>
      <c r="I66"/>
      <c r="J66"/>
      <c r="K66"/>
      <c r="L66"/>
      <c r="M66"/>
      <c r="N66"/>
      <c r="O66"/>
      <c r="P66"/>
      <c r="Q66"/>
      <c r="R66"/>
      <c r="S66"/>
      <c r="T66"/>
    </row>
    <row r="67" spans="1:20">
      <c r="A67">
        <v>20</v>
      </c>
      <c r="B67" s="1" t="s">
        <v>99</v>
      </c>
      <c r="C67" s="44">
        <v>94</v>
      </c>
      <c r="G67"/>
      <c r="H67"/>
      <c r="I67"/>
      <c r="J67"/>
      <c r="K67"/>
      <c r="L67"/>
      <c r="M67"/>
      <c r="N67"/>
      <c r="O67"/>
      <c r="P67"/>
      <c r="Q67"/>
      <c r="R67"/>
      <c r="S67"/>
      <c r="T67"/>
    </row>
    <row r="68" spans="1:20">
      <c r="A68">
        <v>21</v>
      </c>
      <c r="B68" s="1" t="s">
        <v>100</v>
      </c>
      <c r="C68" s="44">
        <v>90</v>
      </c>
      <c r="G68"/>
      <c r="H68"/>
      <c r="I68"/>
      <c r="J68"/>
      <c r="K68"/>
      <c r="L68"/>
      <c r="M68"/>
      <c r="N68"/>
      <c r="O68"/>
      <c r="P68"/>
      <c r="Q68"/>
      <c r="R68"/>
      <c r="S68"/>
      <c r="T68"/>
    </row>
    <row r="69" spans="1:20">
      <c r="A69">
        <v>22</v>
      </c>
      <c r="B69" s="1" t="s">
        <v>101</v>
      </c>
      <c r="C69" s="44">
        <v>80</v>
      </c>
      <c r="G69"/>
      <c r="H69"/>
      <c r="I69"/>
      <c r="J69"/>
      <c r="K69"/>
      <c r="L69"/>
      <c r="M69"/>
      <c r="N69"/>
      <c r="O69"/>
      <c r="P69"/>
      <c r="Q69"/>
      <c r="R69"/>
      <c r="S69"/>
      <c r="T69"/>
    </row>
    <row r="70" spans="1:20">
      <c r="A70">
        <v>23</v>
      </c>
      <c r="B70" s="1" t="s">
        <v>102</v>
      </c>
      <c r="C70" s="44">
        <v>76</v>
      </c>
      <c r="G70"/>
      <c r="H70"/>
      <c r="I70"/>
      <c r="J70"/>
      <c r="K70"/>
      <c r="L70"/>
      <c r="M70"/>
      <c r="N70"/>
      <c r="O70"/>
      <c r="P70"/>
      <c r="Q70"/>
      <c r="R70"/>
      <c r="S70"/>
      <c r="T70"/>
    </row>
    <row r="71" spans="1:20">
      <c r="A71">
        <v>24</v>
      </c>
      <c r="B71" s="1" t="s">
        <v>103</v>
      </c>
      <c r="C71" s="44">
        <v>75</v>
      </c>
      <c r="G71"/>
      <c r="H71"/>
      <c r="I71"/>
      <c r="J71"/>
      <c r="K71"/>
      <c r="L71"/>
      <c r="M71"/>
      <c r="N71"/>
      <c r="O71"/>
      <c r="P71"/>
      <c r="Q71"/>
      <c r="R71"/>
      <c r="S71"/>
      <c r="T71"/>
    </row>
    <row r="72" spans="1:20">
      <c r="A72">
        <v>24</v>
      </c>
      <c r="B72" s="1" t="s">
        <v>104</v>
      </c>
      <c r="C72" s="44">
        <v>75</v>
      </c>
      <c r="G72"/>
      <c r="H72"/>
      <c r="I72"/>
      <c r="J72"/>
      <c r="K72"/>
      <c r="L72"/>
      <c r="M72"/>
      <c r="N72"/>
      <c r="O72"/>
      <c r="P72"/>
      <c r="Q72"/>
      <c r="R72"/>
      <c r="S72"/>
      <c r="T72"/>
    </row>
    <row r="73" spans="1:20">
      <c r="A73">
        <v>26</v>
      </c>
      <c r="B73" s="1" t="s">
        <v>105</v>
      </c>
      <c r="C73" s="44">
        <v>70</v>
      </c>
      <c r="G73"/>
      <c r="H73"/>
      <c r="I73"/>
      <c r="J73"/>
      <c r="K73"/>
      <c r="L73"/>
      <c r="M73"/>
      <c r="N73"/>
      <c r="O73"/>
      <c r="P73"/>
      <c r="Q73"/>
      <c r="R73"/>
      <c r="S73"/>
      <c r="T73"/>
    </row>
    <row r="74" spans="1:20">
      <c r="A74">
        <v>27</v>
      </c>
      <c r="B74" s="1" t="s">
        <v>106</v>
      </c>
      <c r="C74" s="44">
        <v>68</v>
      </c>
      <c r="G74"/>
      <c r="H74"/>
      <c r="I74"/>
      <c r="J74"/>
      <c r="K74"/>
      <c r="L74"/>
      <c r="M74"/>
      <c r="N74"/>
      <c r="O74"/>
      <c r="P74"/>
      <c r="Q74"/>
      <c r="R74"/>
      <c r="S74"/>
      <c r="T74"/>
    </row>
    <row r="75" spans="1:20">
      <c r="A75">
        <v>28</v>
      </c>
      <c r="B75" s="1" t="s">
        <v>107</v>
      </c>
      <c r="C75" s="44">
        <v>55</v>
      </c>
      <c r="G75"/>
      <c r="H75"/>
      <c r="I75"/>
      <c r="J75"/>
      <c r="K75"/>
      <c r="L75"/>
      <c r="M75"/>
      <c r="N75"/>
      <c r="O75"/>
      <c r="P75"/>
      <c r="Q75"/>
      <c r="R75"/>
      <c r="S75"/>
      <c r="T75"/>
    </row>
    <row r="76" spans="1:20">
      <c r="A76">
        <v>29</v>
      </c>
      <c r="B76" s="1" t="s">
        <v>108</v>
      </c>
      <c r="C76" s="44">
        <v>51</v>
      </c>
      <c r="G76"/>
      <c r="H76"/>
      <c r="I76"/>
      <c r="J76"/>
      <c r="K76"/>
      <c r="L76"/>
      <c r="M76"/>
      <c r="N76"/>
      <c r="O76"/>
      <c r="P76"/>
      <c r="Q76"/>
      <c r="R76"/>
      <c r="S76"/>
      <c r="T76"/>
    </row>
    <row r="77" spans="1:20">
      <c r="A77">
        <v>29</v>
      </c>
      <c r="B77" s="1" t="s">
        <v>109</v>
      </c>
      <c r="C77" s="44">
        <v>51</v>
      </c>
      <c r="G77"/>
      <c r="H77"/>
      <c r="I77"/>
      <c r="J77"/>
      <c r="K77"/>
      <c r="L77"/>
      <c r="M77"/>
      <c r="N77"/>
      <c r="O77"/>
      <c r="P77"/>
      <c r="Q77"/>
      <c r="R77"/>
      <c r="S77"/>
      <c r="T77"/>
    </row>
    <row r="78" spans="1:20">
      <c r="G78"/>
      <c r="H78"/>
      <c r="I78"/>
      <c r="J78"/>
      <c r="K78"/>
      <c r="L78"/>
      <c r="M78"/>
      <c r="N78"/>
      <c r="O78"/>
      <c r="P78"/>
      <c r="Q78"/>
      <c r="R78"/>
      <c r="S78"/>
      <c r="T78"/>
    </row>
    <row r="79" spans="1:20">
      <c r="A79" s="59" t="s">
        <v>110</v>
      </c>
      <c r="C79"/>
      <c r="D79"/>
      <c r="E79"/>
      <c r="F79"/>
      <c r="G79"/>
      <c r="H79"/>
      <c r="I79"/>
      <c r="J79"/>
      <c r="K79"/>
      <c r="L79"/>
      <c r="M79"/>
      <c r="N79"/>
      <c r="O79"/>
      <c r="P79"/>
      <c r="Q79"/>
      <c r="R79"/>
      <c r="S79"/>
      <c r="T79"/>
    </row>
    <row r="80" spans="1:20">
      <c r="A80" s="59" t="s">
        <v>111</v>
      </c>
      <c r="C80"/>
      <c r="D80"/>
      <c r="E80"/>
      <c r="F80"/>
      <c r="G80"/>
      <c r="H80"/>
      <c r="M80"/>
      <c r="N80"/>
      <c r="O80"/>
      <c r="P80"/>
      <c r="Q80"/>
      <c r="R80"/>
      <c r="S80"/>
      <c r="T80"/>
    </row>
    <row r="81" spans="1:15">
      <c r="C81"/>
      <c r="D81"/>
      <c r="E81"/>
      <c r="F81"/>
      <c r="G81"/>
      <c r="H81"/>
    </row>
    <row r="82" spans="1:15" s="59" customFormat="1" ht="17.45">
      <c r="A82" s="59" t="s">
        <v>112</v>
      </c>
      <c r="B82" s="54"/>
      <c r="C82" s="54"/>
      <c r="D82" s="54"/>
      <c r="E82" s="54"/>
      <c r="F82" s="54"/>
      <c r="G82" s="58"/>
      <c r="H82" s="54"/>
      <c r="I82" s="58"/>
      <c r="J82" s="54"/>
      <c r="K82" s="58"/>
      <c r="L82" s="54"/>
      <c r="M82" s="58"/>
      <c r="N82" s="54"/>
      <c r="O82" s="60"/>
    </row>
    <row r="83" spans="1:15" s="59" customFormat="1" ht="17.45">
      <c r="A83" s="59" t="s">
        <v>113</v>
      </c>
      <c r="B83" s="54"/>
      <c r="C83" s="54"/>
      <c r="D83" s="54"/>
      <c r="E83" s="54"/>
      <c r="F83" s="54"/>
      <c r="G83" s="58"/>
      <c r="H83" s="54"/>
      <c r="I83" s="58"/>
      <c r="J83" s="54"/>
      <c r="K83" s="58"/>
      <c r="L83" s="54"/>
      <c r="M83" s="58"/>
      <c r="N83" s="54"/>
      <c r="O83" s="60"/>
    </row>
    <row r="84" spans="1:15" ht="17.45">
      <c r="A84" s="59" t="s">
        <v>114</v>
      </c>
      <c r="C84"/>
      <c r="D84"/>
      <c r="E84"/>
      <c r="F84"/>
      <c r="G84"/>
      <c r="H84"/>
    </row>
    <row r="85" spans="1:15">
      <c r="A85" s="117" t="s">
        <v>115</v>
      </c>
      <c r="C85"/>
      <c r="D85"/>
      <c r="E85"/>
      <c r="F85"/>
      <c r="G85"/>
      <c r="H85"/>
    </row>
    <row r="86" spans="1:15" ht="17.45">
      <c r="A86" s="59" t="s">
        <v>116</v>
      </c>
      <c r="C86"/>
      <c r="D86"/>
      <c r="E86"/>
      <c r="F86"/>
      <c r="G86"/>
      <c r="H86"/>
    </row>
    <row r="87" spans="1:15" ht="17.45">
      <c r="A87" s="59" t="s">
        <v>117</v>
      </c>
      <c r="C87"/>
      <c r="D87"/>
      <c r="E87"/>
      <c r="F87"/>
      <c r="G87"/>
      <c r="H87"/>
    </row>
    <row r="88" spans="1:15" ht="17.45">
      <c r="A88" s="59" t="s">
        <v>118</v>
      </c>
      <c r="C88"/>
      <c r="D88"/>
      <c r="E88"/>
      <c r="F88"/>
      <c r="G88"/>
      <c r="H88"/>
    </row>
    <row r="89" spans="1:15">
      <c r="A89" s="59" t="s">
        <v>119</v>
      </c>
      <c r="C89"/>
      <c r="D89"/>
      <c r="E89"/>
      <c r="F89"/>
      <c r="G89"/>
      <c r="H89"/>
    </row>
    <row r="90" spans="1:15">
      <c r="C90"/>
      <c r="D90"/>
      <c r="E90"/>
      <c r="F90"/>
      <c r="G90"/>
      <c r="H90"/>
    </row>
    <row r="91" spans="1:15">
      <c r="C91"/>
      <c r="D91"/>
      <c r="E91"/>
      <c r="F91"/>
      <c r="G91"/>
      <c r="H91"/>
    </row>
    <row r="92" spans="1:15">
      <c r="C92"/>
      <c r="D92"/>
      <c r="E92"/>
      <c r="F92"/>
      <c r="G92"/>
      <c r="H92"/>
    </row>
    <row r="93" spans="1:15">
      <c r="C93"/>
      <c r="D93"/>
      <c r="E93"/>
      <c r="F93"/>
      <c r="G93"/>
      <c r="H93"/>
    </row>
    <row r="94" spans="1:15">
      <c r="C94"/>
      <c r="D94"/>
      <c r="E94"/>
      <c r="F94"/>
      <c r="G94"/>
      <c r="H94"/>
    </row>
    <row r="95" spans="1:15">
      <c r="C95"/>
      <c r="D95"/>
      <c r="E95"/>
      <c r="F95"/>
      <c r="G95"/>
      <c r="H95"/>
    </row>
    <row r="96" spans="1:15">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120</v>
      </c>
      <c r="C3" s="3">
        <v>2022</v>
      </c>
      <c r="D3" s="3">
        <v>2023</v>
      </c>
      <c r="E3" s="46" t="s">
        <v>121</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75">
        <v>4</v>
      </c>
      <c r="B7" s="76" t="s">
        <v>88</v>
      </c>
      <c r="C7" s="109">
        <v>19062</v>
      </c>
      <c r="D7" s="109">
        <v>20735</v>
      </c>
      <c r="E7" s="110">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122</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123</v>
      </c>
      <c r="C29" s="62">
        <v>560</v>
      </c>
      <c r="D29" s="62">
        <v>601</v>
      </c>
      <c r="E29" s="63">
        <v>7.3214285714285676E-2</v>
      </c>
    </row>
    <row r="30" spans="1:5">
      <c r="A30" s="49">
        <v>27</v>
      </c>
      <c r="B30" s="12" t="s">
        <v>124</v>
      </c>
      <c r="C30" s="62">
        <v>458</v>
      </c>
      <c r="D30" s="62">
        <v>447</v>
      </c>
      <c r="E30" s="63">
        <v>-2.4017467248908297E-2</v>
      </c>
    </row>
    <row r="31" spans="1:5">
      <c r="A31" s="49">
        <v>28</v>
      </c>
      <c r="B31" s="12" t="s">
        <v>125</v>
      </c>
      <c r="C31" s="62">
        <v>344</v>
      </c>
      <c r="D31" s="62">
        <v>385</v>
      </c>
      <c r="E31" s="63">
        <v>0.1191860465116279</v>
      </c>
    </row>
    <row r="32" spans="1:5">
      <c r="A32" s="49">
        <v>29</v>
      </c>
      <c r="B32" s="12" t="s">
        <v>80</v>
      </c>
      <c r="C32" s="62">
        <v>312</v>
      </c>
      <c r="D32" s="62">
        <v>329</v>
      </c>
      <c r="E32" s="63">
        <v>5.4487179487179516E-2</v>
      </c>
    </row>
    <row r="33" spans="1:5">
      <c r="A33" s="49">
        <v>30</v>
      </c>
      <c r="B33" s="12" t="s">
        <v>126</v>
      </c>
      <c r="C33" s="62">
        <v>358</v>
      </c>
      <c r="D33" s="62">
        <v>298</v>
      </c>
      <c r="E33" s="63">
        <v>-0.16759776536312854</v>
      </c>
    </row>
    <row r="34" spans="1:5">
      <c r="A34" s="49">
        <v>31</v>
      </c>
      <c r="B34" s="12" t="s">
        <v>70</v>
      </c>
      <c r="C34" s="62">
        <v>230</v>
      </c>
      <c r="D34" s="62">
        <v>270</v>
      </c>
      <c r="E34" s="63">
        <v>0.17391304347826098</v>
      </c>
    </row>
    <row r="35" spans="1:5">
      <c r="A35" s="49">
        <v>32</v>
      </c>
      <c r="B35" s="12" t="s">
        <v>127</v>
      </c>
      <c r="C35" s="62">
        <v>334</v>
      </c>
      <c r="D35" s="62">
        <v>246</v>
      </c>
      <c r="E35" s="63">
        <v>-0.26347305389221554</v>
      </c>
    </row>
    <row r="36" spans="1:5">
      <c r="A36" s="49">
        <v>33</v>
      </c>
      <c r="B36" s="12" t="s">
        <v>82</v>
      </c>
      <c r="C36" s="62">
        <v>222</v>
      </c>
      <c r="D36" s="62">
        <v>241</v>
      </c>
      <c r="E36" s="63">
        <v>8.55855855855856E-2</v>
      </c>
    </row>
    <row r="37" spans="1:5">
      <c r="A37" s="49">
        <v>34</v>
      </c>
      <c r="B37" s="12" t="s">
        <v>128</v>
      </c>
      <c r="C37" s="62">
        <v>219</v>
      </c>
      <c r="D37" s="62">
        <v>228</v>
      </c>
      <c r="E37" s="63">
        <v>4.1095890410958846E-2</v>
      </c>
    </row>
    <row r="38" spans="1:5">
      <c r="A38" s="49">
        <v>35</v>
      </c>
      <c r="B38" s="12" t="s">
        <v>129</v>
      </c>
      <c r="C38" s="62">
        <v>207</v>
      </c>
      <c r="D38" s="62">
        <v>174</v>
      </c>
      <c r="E38" s="63">
        <v>-0.15942028985507251</v>
      </c>
    </row>
    <row r="39" spans="1:5">
      <c r="A39" s="49">
        <v>36</v>
      </c>
      <c r="B39" s="12" t="s">
        <v>130</v>
      </c>
      <c r="C39" s="62">
        <v>186</v>
      </c>
      <c r="D39" s="62">
        <v>157</v>
      </c>
      <c r="E39" s="63">
        <v>-0.15591397849462363</v>
      </c>
    </row>
    <row r="40" spans="1:5">
      <c r="A40" s="49">
        <v>37</v>
      </c>
      <c r="B40" s="12" t="s">
        <v>64</v>
      </c>
      <c r="C40" s="62">
        <v>123</v>
      </c>
      <c r="D40" s="62">
        <v>153</v>
      </c>
      <c r="E40" s="63">
        <v>0.24390243902439024</v>
      </c>
    </row>
    <row r="41" spans="1:5">
      <c r="A41" s="49">
        <v>38</v>
      </c>
      <c r="B41" s="12" t="s">
        <v>131</v>
      </c>
      <c r="C41" s="62">
        <v>147</v>
      </c>
      <c r="D41" s="62">
        <v>135</v>
      </c>
      <c r="E41" s="63">
        <v>-8.1632653061224469E-2</v>
      </c>
    </row>
    <row r="42" spans="1:5">
      <c r="A42" s="49">
        <v>39</v>
      </c>
      <c r="B42" s="12" t="s">
        <v>132</v>
      </c>
      <c r="C42" s="62">
        <v>176</v>
      </c>
      <c r="D42" s="62">
        <v>135</v>
      </c>
      <c r="E42" s="63">
        <v>-0.23295454545454541</v>
      </c>
    </row>
    <row r="43" spans="1:5">
      <c r="A43" s="49">
        <v>40</v>
      </c>
      <c r="B43" s="12" t="s">
        <v>72</v>
      </c>
      <c r="C43" s="62">
        <v>79</v>
      </c>
      <c r="D43" s="62">
        <v>129</v>
      </c>
      <c r="E43" s="63">
        <v>0.63291139240506333</v>
      </c>
    </row>
    <row r="44" spans="1:5">
      <c r="A44" s="49">
        <v>41</v>
      </c>
      <c r="B44" s="12" t="s">
        <v>133</v>
      </c>
      <c r="C44" s="62">
        <v>104</v>
      </c>
      <c r="D44" s="62">
        <v>108</v>
      </c>
      <c r="E44" s="63">
        <v>3.8461538461538547E-2</v>
      </c>
    </row>
    <row r="45" spans="1:5">
      <c r="A45" s="49">
        <v>42</v>
      </c>
      <c r="B45" s="12" t="s">
        <v>134</v>
      </c>
      <c r="C45" s="62">
        <v>89</v>
      </c>
      <c r="D45" s="62">
        <v>86</v>
      </c>
      <c r="E45" s="63">
        <v>-3.3707865168539297E-2</v>
      </c>
    </row>
    <row r="46" spans="1:5">
      <c r="A46" s="49">
        <v>43</v>
      </c>
      <c r="B46" s="12" t="s">
        <v>135</v>
      </c>
      <c r="C46" s="62">
        <v>95</v>
      </c>
      <c r="D46" s="62">
        <v>81</v>
      </c>
      <c r="E46" s="63">
        <v>-0.14736842105263159</v>
      </c>
    </row>
    <row r="47" spans="1:5">
      <c r="A47" s="49">
        <v>44</v>
      </c>
      <c r="B47" s="12" t="s">
        <v>67</v>
      </c>
      <c r="C47" s="62">
        <v>66</v>
      </c>
      <c r="D47" s="62">
        <v>71</v>
      </c>
      <c r="E47" s="63">
        <v>7.575757575757569E-2</v>
      </c>
    </row>
    <row r="48" spans="1:5">
      <c r="A48" s="49">
        <v>45</v>
      </c>
      <c r="B48" s="12" t="s">
        <v>136</v>
      </c>
      <c r="C48" s="62">
        <v>87</v>
      </c>
      <c r="D48" s="62">
        <v>64</v>
      </c>
      <c r="E48" s="63">
        <v>-0.26436781609195403</v>
      </c>
    </row>
    <row r="49" spans="1:20">
      <c r="A49" s="49">
        <v>46</v>
      </c>
      <c r="B49" s="12" t="s">
        <v>137</v>
      </c>
      <c r="C49" s="62">
        <v>58</v>
      </c>
      <c r="D49" s="62">
        <v>61</v>
      </c>
      <c r="E49" s="63">
        <v>5.1724137931034475E-2</v>
      </c>
    </row>
    <row r="50" spans="1:20">
      <c r="A50" s="49">
        <v>47</v>
      </c>
      <c r="B50" s="12" t="s">
        <v>138</v>
      </c>
      <c r="C50" s="62">
        <v>72</v>
      </c>
      <c r="D50" s="62">
        <v>59</v>
      </c>
      <c r="E50" s="63">
        <v>-0.18055555555555558</v>
      </c>
    </row>
    <row r="51" spans="1:20">
      <c r="A51" s="49">
        <v>48</v>
      </c>
      <c r="B51" s="12" t="s">
        <v>139</v>
      </c>
      <c r="C51" s="62">
        <v>48</v>
      </c>
      <c r="D51" s="62">
        <v>56</v>
      </c>
      <c r="E51" s="63">
        <v>0.16666666666666674</v>
      </c>
    </row>
    <row r="52" spans="1:20">
      <c r="A52" s="49">
        <v>49</v>
      </c>
      <c r="B52" s="12" t="s">
        <v>140</v>
      </c>
      <c r="C52" s="62">
        <v>43</v>
      </c>
      <c r="D52" s="62">
        <v>53</v>
      </c>
      <c r="E52" s="63">
        <v>0.23255813953488369</v>
      </c>
    </row>
    <row r="53" spans="1:20">
      <c r="A53" s="49">
        <v>50</v>
      </c>
      <c r="B53" s="12" t="s">
        <v>141</v>
      </c>
      <c r="C53" s="62">
        <v>32</v>
      </c>
      <c r="D53" s="62">
        <v>51</v>
      </c>
      <c r="E53" s="63">
        <v>0.59375</v>
      </c>
    </row>
    <row r="55" spans="1:20">
      <c r="A55" s="59" t="s">
        <v>110</v>
      </c>
      <c r="C55" s="59"/>
      <c r="D55" s="59"/>
      <c r="E55" s="59"/>
    </row>
    <row r="56" spans="1:20">
      <c r="A56" s="59" t="s">
        <v>111</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112</v>
      </c>
      <c r="B58" s="54"/>
      <c r="F58" s="54"/>
      <c r="G58" s="58"/>
      <c r="H58" s="54"/>
      <c r="I58" s="58"/>
      <c r="J58" s="54"/>
      <c r="K58" s="58"/>
      <c r="L58" s="54"/>
      <c r="M58" s="58"/>
      <c r="N58" s="54"/>
      <c r="O58" s="60"/>
    </row>
    <row r="59" spans="1:20" ht="17.45">
      <c r="A59" s="59" t="s">
        <v>142</v>
      </c>
    </row>
    <row r="60" spans="1:20">
      <c r="A60" s="59" t="s">
        <v>143</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$B4=CHINA!$A$1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dimension ref="A1:T89"/>
  <sheetViews>
    <sheetView zoomScale="80" zoomScaleNormal="80" workbookViewId="0"/>
  </sheetViews>
  <sheetFormatPr defaultColWidth="8.88671875" defaultRowHeight="15"/>
  <cols>
    <col min="1" max="1" width="11.44140625" style="83" customWidth="1"/>
    <col min="2" max="2" width="15.109375" style="83" customWidth="1"/>
    <col min="3" max="7" width="12.6640625" style="83" customWidth="1"/>
    <col min="8" max="8" width="8.88671875" style="83"/>
    <col min="9" max="9" width="24.21875" style="83" customWidth="1"/>
    <col min="10" max="10" width="8.88671875" style="83"/>
    <col min="11" max="11" width="9.77734375" style="83" bestFit="1" customWidth="1"/>
    <col min="12" max="16384" width="8.88671875" style="83"/>
  </cols>
  <sheetData>
    <row r="1" spans="1:7" ht="18">
      <c r="A1" s="82" t="s">
        <v>144</v>
      </c>
      <c r="C1" s="84"/>
      <c r="D1" s="84"/>
      <c r="E1" s="84"/>
    </row>
    <row r="2" spans="1:7" ht="15.6">
      <c r="A2" s="82"/>
      <c r="C2" s="84"/>
      <c r="D2" s="84"/>
      <c r="E2" s="84"/>
    </row>
    <row r="3" spans="1:7" ht="15.6">
      <c r="A3" s="115" t="str">
        <f>PROPER(CHINA!A1)</f>
        <v>China, People'S Republic Of</v>
      </c>
      <c r="B3" s="116"/>
      <c r="C3" s="116"/>
      <c r="D3" s="116"/>
      <c r="E3" s="116"/>
      <c r="F3" s="116"/>
    </row>
    <row r="4" spans="1:7" s="99" customFormat="1" ht="33.6">
      <c r="A4" s="97" t="s">
        <v>145</v>
      </c>
      <c r="B4" s="97" t="s">
        <v>146</v>
      </c>
      <c r="C4" s="98">
        <f>CHINA!D4</f>
        <v>2023</v>
      </c>
      <c r="D4" s="85" t="s">
        <v>147</v>
      </c>
      <c r="E4" s="98">
        <f>C4-1</f>
        <v>2022</v>
      </c>
      <c r="F4" s="85" t="s">
        <v>147</v>
      </c>
      <c r="G4" s="85" t="str">
        <f>CHINA!E4</f>
        <v>% change 2023 vs. 2022</v>
      </c>
    </row>
    <row r="5" spans="1:7">
      <c r="A5" s="87"/>
      <c r="B5" s="87"/>
      <c r="C5" s="87"/>
      <c r="D5" s="74">
        <f>C5/C$54</f>
        <v>0</v>
      </c>
      <c r="E5" s="87"/>
      <c r="F5" s="74">
        <f>E5/E$54</f>
        <v>0</v>
      </c>
      <c r="G5" s="74" t="e">
        <f>E5/C5-1</f>
        <v>#DIV/0!</v>
      </c>
    </row>
    <row r="6" spans="1:7">
      <c r="A6" s="87"/>
      <c r="B6" s="87"/>
      <c r="C6" s="87"/>
      <c r="D6" s="74">
        <f t="shared" ref="D6:F13" si="0">C6/C$54</f>
        <v>0</v>
      </c>
      <c r="E6" s="87"/>
      <c r="F6" s="74">
        <f t="shared" si="0"/>
        <v>0</v>
      </c>
      <c r="G6" s="74" t="e">
        <f t="shared" ref="G6:G13" si="1">E6/C6-1</f>
        <v>#DIV/0!</v>
      </c>
    </row>
    <row r="7" spans="1:7">
      <c r="A7" s="87"/>
      <c r="B7" s="87"/>
      <c r="C7" s="87"/>
      <c r="D7" s="74">
        <f t="shared" si="0"/>
        <v>0</v>
      </c>
      <c r="E7" s="87"/>
      <c r="F7" s="74">
        <f t="shared" si="0"/>
        <v>0</v>
      </c>
      <c r="G7" s="74" t="e">
        <f t="shared" si="1"/>
        <v>#DIV/0!</v>
      </c>
    </row>
    <row r="8" spans="1:7">
      <c r="A8" s="87"/>
      <c r="B8" s="87"/>
      <c r="C8" s="87"/>
      <c r="D8" s="74">
        <f t="shared" si="0"/>
        <v>0</v>
      </c>
      <c r="E8" s="87"/>
      <c r="F8" s="74">
        <f t="shared" si="0"/>
        <v>0</v>
      </c>
      <c r="G8" s="74" t="e">
        <f t="shared" si="1"/>
        <v>#DIV/0!</v>
      </c>
    </row>
    <row r="9" spans="1:7">
      <c r="A9" s="87"/>
      <c r="B9" s="87"/>
      <c r="C9" s="87"/>
      <c r="D9" s="74">
        <f t="shared" si="0"/>
        <v>0</v>
      </c>
      <c r="E9" s="87"/>
      <c r="F9" s="74">
        <f t="shared" si="0"/>
        <v>0</v>
      </c>
      <c r="G9" s="74" t="e">
        <f t="shared" si="1"/>
        <v>#DIV/0!</v>
      </c>
    </row>
    <row r="10" spans="1:7">
      <c r="A10" s="87"/>
      <c r="B10" s="87"/>
      <c r="C10" s="87"/>
      <c r="D10" s="74">
        <f t="shared" si="0"/>
        <v>0</v>
      </c>
      <c r="E10" s="87"/>
      <c r="F10" s="74">
        <f t="shared" si="0"/>
        <v>0</v>
      </c>
      <c r="G10" s="74" t="e">
        <f t="shared" si="1"/>
        <v>#DIV/0!</v>
      </c>
    </row>
    <row r="11" spans="1:7">
      <c r="A11" s="87"/>
      <c r="B11" s="87"/>
      <c r="C11" s="87"/>
      <c r="D11" s="74">
        <f t="shared" si="0"/>
        <v>0</v>
      </c>
      <c r="E11" s="87"/>
      <c r="F11" s="74">
        <f t="shared" si="0"/>
        <v>0</v>
      </c>
      <c r="G11" s="74" t="e">
        <f t="shared" si="1"/>
        <v>#DIV/0!</v>
      </c>
    </row>
    <row r="12" spans="1:7">
      <c r="A12" s="87"/>
      <c r="B12" s="87"/>
      <c r="C12" s="87"/>
      <c r="D12" s="74">
        <f t="shared" si="0"/>
        <v>0</v>
      </c>
      <c r="E12" s="87"/>
      <c r="F12" s="74">
        <f t="shared" si="0"/>
        <v>0</v>
      </c>
      <c r="G12" s="74" t="e">
        <f t="shared" si="1"/>
        <v>#DIV/0!</v>
      </c>
    </row>
    <row r="13" spans="1:7">
      <c r="A13" s="87"/>
      <c r="B13" s="87"/>
      <c r="C13" s="87"/>
      <c r="D13" s="74">
        <f t="shared" si="0"/>
        <v>0</v>
      </c>
      <c r="E13" s="87"/>
      <c r="F13" s="74">
        <f t="shared" si="0"/>
        <v>0</v>
      </c>
      <c r="G13" s="74" t="e">
        <f t="shared" si="1"/>
        <v>#DIV/0!</v>
      </c>
    </row>
    <row r="14" spans="1:7">
      <c r="A14" s="87"/>
      <c r="B14" s="87"/>
      <c r="C14" s="100"/>
      <c r="D14" s="74"/>
      <c r="E14" s="100"/>
      <c r="F14" s="74"/>
      <c r="G14" s="74"/>
    </row>
    <row r="15" spans="1:7">
      <c r="A15" s="87"/>
      <c r="B15" s="87"/>
      <c r="C15" s="100"/>
      <c r="D15" s="74"/>
      <c r="E15" s="100"/>
      <c r="F15" s="74"/>
      <c r="G15" s="74"/>
    </row>
    <row r="16" spans="1:7">
      <c r="A16" s="87"/>
      <c r="B16" s="87"/>
      <c r="C16" s="100"/>
      <c r="D16" s="74"/>
      <c r="E16" s="100"/>
      <c r="F16" s="74"/>
      <c r="G16" s="74"/>
    </row>
    <row r="17" spans="1:7">
      <c r="A17" s="87"/>
      <c r="B17" s="87"/>
      <c r="C17" s="100"/>
      <c r="D17" s="74"/>
      <c r="E17" s="100"/>
      <c r="F17" s="74"/>
      <c r="G17" s="74"/>
    </row>
    <row r="18" spans="1:7">
      <c r="A18" s="87"/>
      <c r="B18" s="87"/>
      <c r="C18" s="100"/>
      <c r="D18" s="74"/>
      <c r="E18" s="100"/>
      <c r="F18" s="74"/>
      <c r="G18" s="74"/>
    </row>
    <row r="19" spans="1:7">
      <c r="A19" s="87"/>
      <c r="B19" s="87"/>
      <c r="C19" s="100"/>
      <c r="D19" s="74"/>
      <c r="E19" s="100"/>
      <c r="F19" s="74"/>
      <c r="G19" s="74"/>
    </row>
    <row r="20" spans="1:7">
      <c r="A20" s="87"/>
      <c r="B20" s="87"/>
      <c r="C20" s="100"/>
      <c r="D20" s="74"/>
      <c r="E20" s="100"/>
      <c r="F20" s="74"/>
      <c r="G20" s="74"/>
    </row>
    <row r="21" spans="1:7">
      <c r="A21" s="87"/>
      <c r="B21" s="87"/>
      <c r="C21" s="100"/>
      <c r="D21" s="74"/>
      <c r="E21" s="100"/>
      <c r="F21" s="74"/>
      <c r="G21" s="74"/>
    </row>
    <row r="22" spans="1:7">
      <c r="A22" s="87"/>
      <c r="B22" s="87"/>
      <c r="C22" s="100"/>
      <c r="D22" s="74"/>
      <c r="E22" s="100"/>
      <c r="F22" s="74"/>
      <c r="G22" s="74"/>
    </row>
    <row r="23" spans="1:7">
      <c r="A23" s="87"/>
      <c r="B23" s="87"/>
      <c r="C23" s="100"/>
      <c r="D23" s="74"/>
      <c r="E23" s="100"/>
      <c r="F23" s="74"/>
      <c r="G23" s="74"/>
    </row>
    <row r="24" spans="1:7">
      <c r="A24" s="87"/>
      <c r="B24" s="87"/>
      <c r="C24" s="100"/>
      <c r="D24" s="74"/>
      <c r="E24" s="100"/>
      <c r="F24" s="74"/>
      <c r="G24" s="74"/>
    </row>
    <row r="25" spans="1:7">
      <c r="A25" s="87"/>
      <c r="B25" s="87"/>
      <c r="C25" s="100"/>
      <c r="D25" s="74"/>
      <c r="E25" s="100"/>
      <c r="F25" s="74"/>
      <c r="G25" s="74"/>
    </row>
    <row r="26" spans="1:7">
      <c r="A26" s="87"/>
      <c r="B26" s="87"/>
      <c r="C26" s="100"/>
      <c r="D26" s="74"/>
      <c r="E26" s="100"/>
      <c r="F26" s="74"/>
      <c r="G26" s="74"/>
    </row>
    <row r="27" spans="1:7">
      <c r="A27" s="87"/>
      <c r="B27" s="87"/>
      <c r="C27" s="100"/>
      <c r="D27" s="74"/>
      <c r="E27" s="100"/>
      <c r="F27" s="74"/>
      <c r="G27" s="74"/>
    </row>
    <row r="28" spans="1:7">
      <c r="A28" s="87"/>
      <c r="B28" s="87"/>
      <c r="C28" s="100"/>
      <c r="D28" s="74"/>
      <c r="E28" s="100"/>
      <c r="F28" s="74"/>
      <c r="G28" s="74"/>
    </row>
    <row r="29" spans="1:7">
      <c r="A29" s="87"/>
      <c r="B29" s="87"/>
      <c r="C29" s="100"/>
      <c r="D29" s="74"/>
      <c r="E29" s="100"/>
      <c r="F29" s="74"/>
      <c r="G29" s="74"/>
    </row>
    <row r="30" spans="1:7">
      <c r="A30" s="87"/>
      <c r="B30" s="87"/>
      <c r="C30" s="100"/>
      <c r="D30" s="74"/>
      <c r="E30" s="100"/>
      <c r="F30" s="74"/>
      <c r="G30" s="74"/>
    </row>
    <row r="31" spans="1:7">
      <c r="A31" s="87"/>
      <c r="B31" s="87"/>
      <c r="C31" s="100"/>
      <c r="D31" s="74"/>
      <c r="E31" s="100"/>
      <c r="F31" s="74"/>
      <c r="G31" s="74"/>
    </row>
    <row r="32" spans="1:7">
      <c r="A32" s="87"/>
      <c r="B32" s="87"/>
      <c r="C32" s="100"/>
      <c r="D32" s="74"/>
      <c r="E32" s="100"/>
      <c r="F32" s="74"/>
      <c r="G32" s="74"/>
    </row>
    <row r="33" spans="1:7">
      <c r="A33" s="87"/>
      <c r="B33" s="87"/>
      <c r="C33" s="100"/>
      <c r="D33" s="74"/>
      <c r="E33" s="100"/>
      <c r="F33" s="74"/>
      <c r="G33" s="74"/>
    </row>
    <row r="34" spans="1:7">
      <c r="A34" s="87"/>
      <c r="B34" s="87"/>
      <c r="C34" s="100"/>
      <c r="D34" s="74"/>
      <c r="E34" s="100"/>
      <c r="F34" s="74"/>
      <c r="G34" s="74"/>
    </row>
    <row r="35" spans="1:7">
      <c r="A35" s="87"/>
      <c r="B35" s="87"/>
      <c r="C35" s="100"/>
      <c r="D35" s="74"/>
      <c r="E35" s="100"/>
      <c r="F35" s="74"/>
      <c r="G35" s="74"/>
    </row>
    <row r="36" spans="1:7">
      <c r="A36" s="87"/>
      <c r="B36" s="87"/>
      <c r="C36" s="100"/>
      <c r="D36" s="74"/>
      <c r="E36" s="100"/>
      <c r="F36" s="74"/>
      <c r="G36" s="74"/>
    </row>
    <row r="37" spans="1:7">
      <c r="A37" s="87"/>
      <c r="B37" s="87"/>
      <c r="C37" s="100"/>
      <c r="D37" s="74"/>
      <c r="E37" s="100"/>
      <c r="F37" s="74"/>
      <c r="G37" s="74"/>
    </row>
    <row r="38" spans="1:7">
      <c r="A38" s="87"/>
      <c r="B38" s="87"/>
      <c r="C38" s="100"/>
      <c r="D38" s="74"/>
      <c r="E38" s="100"/>
      <c r="F38" s="74"/>
      <c r="G38" s="74"/>
    </row>
    <row r="39" spans="1:7">
      <c r="A39" s="87"/>
      <c r="B39" s="87"/>
      <c r="C39" s="100"/>
      <c r="D39" s="74"/>
      <c r="E39" s="100"/>
      <c r="F39" s="74"/>
      <c r="G39" s="74"/>
    </row>
    <row r="40" spans="1:7">
      <c r="A40" s="87"/>
      <c r="B40" s="87"/>
      <c r="C40" s="100"/>
      <c r="D40" s="74"/>
      <c r="E40" s="100"/>
      <c r="F40" s="74"/>
      <c r="G40" s="74"/>
    </row>
    <row r="41" spans="1:7">
      <c r="A41" s="87"/>
      <c r="B41" s="87"/>
      <c r="C41" s="100"/>
      <c r="D41" s="74"/>
      <c r="E41" s="100"/>
      <c r="F41" s="74"/>
      <c r="G41" s="74"/>
    </row>
    <row r="42" spans="1:7">
      <c r="A42" s="87"/>
      <c r="B42" s="87"/>
      <c r="C42" s="100"/>
      <c r="D42" s="74"/>
      <c r="E42" s="100"/>
      <c r="F42" s="74"/>
      <c r="G42" s="74"/>
    </row>
    <row r="43" spans="1:7">
      <c r="A43" s="87"/>
      <c r="B43" s="87"/>
      <c r="C43" s="100"/>
      <c r="D43" s="74"/>
      <c r="E43" s="100"/>
      <c r="F43" s="74"/>
      <c r="G43" s="74"/>
    </row>
    <row r="44" spans="1:7">
      <c r="A44" s="87"/>
      <c r="B44" s="87"/>
      <c r="C44" s="100"/>
      <c r="D44" s="74"/>
      <c r="E44" s="100"/>
      <c r="F44" s="74"/>
      <c r="G44" s="74"/>
    </row>
    <row r="45" spans="1:7">
      <c r="A45" s="87"/>
      <c r="B45" s="87"/>
      <c r="C45" s="100"/>
      <c r="D45" s="74"/>
      <c r="E45" s="100"/>
      <c r="F45" s="74"/>
      <c r="G45" s="74"/>
    </row>
    <row r="46" spans="1:7">
      <c r="A46" s="87"/>
      <c r="B46" s="87"/>
      <c r="C46" s="100"/>
      <c r="D46" s="74"/>
      <c r="E46" s="100"/>
      <c r="F46" s="74"/>
      <c r="G46" s="74"/>
    </row>
    <row r="47" spans="1:7">
      <c r="A47" s="87"/>
      <c r="B47" s="87"/>
      <c r="C47" s="100"/>
      <c r="D47" s="74"/>
      <c r="E47" s="100"/>
      <c r="F47" s="74"/>
      <c r="G47" s="74"/>
    </row>
    <row r="48" spans="1:7">
      <c r="A48" s="87"/>
      <c r="B48" s="87"/>
      <c r="C48" s="100"/>
      <c r="D48" s="74"/>
      <c r="E48" s="100"/>
      <c r="F48" s="74"/>
      <c r="G48" s="74"/>
    </row>
    <row r="49" spans="1:11">
      <c r="A49" s="87"/>
      <c r="B49" s="87"/>
      <c r="C49" s="100"/>
      <c r="D49" s="74"/>
      <c r="E49" s="100"/>
      <c r="F49" s="74"/>
      <c r="G49" s="74"/>
    </row>
    <row r="50" spans="1:11">
      <c r="A50" s="87"/>
      <c r="B50" s="87"/>
      <c r="C50" s="100"/>
      <c r="D50" s="74"/>
      <c r="E50" s="100"/>
      <c r="F50" s="74"/>
      <c r="G50" s="74"/>
    </row>
    <row r="51" spans="1:11">
      <c r="A51" s="87"/>
      <c r="B51" s="87"/>
      <c r="C51" s="100"/>
      <c r="D51" s="74"/>
      <c r="E51" s="100"/>
      <c r="F51" s="74"/>
      <c r="G51" s="74"/>
    </row>
    <row r="52" spans="1:11">
      <c r="A52" s="87"/>
      <c r="B52" s="87"/>
      <c r="C52" s="100"/>
      <c r="D52" s="74"/>
      <c r="E52" s="100"/>
      <c r="F52" s="74"/>
      <c r="G52" s="74"/>
    </row>
    <row r="53" spans="1:11">
      <c r="A53" s="87"/>
      <c r="B53" s="87"/>
      <c r="C53" s="100"/>
      <c r="D53" s="74"/>
      <c r="E53" s="100"/>
      <c r="F53" s="74"/>
      <c r="G53" s="74"/>
    </row>
    <row r="54" spans="1:11">
      <c r="A54" s="87" t="s">
        <v>148</v>
      </c>
      <c r="B54" s="87"/>
      <c r="C54" s="100">
        <f>CHINA!D5</f>
        <v>20735</v>
      </c>
      <c r="D54" s="74"/>
      <c r="E54" s="100">
        <f>CHINA!C5</f>
        <v>19062</v>
      </c>
      <c r="F54" s="74"/>
      <c r="G54" s="74">
        <f>CHINA!E5</f>
        <v>8.7766236491448879E-2</v>
      </c>
    </row>
    <row r="55" spans="1:11" s="86" customFormat="1" ht="15.6">
      <c r="A55" s="83"/>
      <c r="B55" s="83"/>
      <c r="C55" s="83"/>
      <c r="D55" s="83"/>
      <c r="E55" s="83"/>
      <c r="F55" s="83"/>
      <c r="G55" s="83"/>
      <c r="H55" s="83"/>
      <c r="I55" s="83"/>
      <c r="J55" s="83"/>
      <c r="K55" s="83"/>
    </row>
    <row r="56" spans="1:11">
      <c r="A56" s="83" t="s">
        <v>110</v>
      </c>
    </row>
    <row r="57" spans="1:11">
      <c r="A57" s="83" t="str">
        <f>'China in top 50 countries'!A56</f>
        <v>Status: 29.01.2024</v>
      </c>
      <c r="I57" s="84"/>
      <c r="J57" s="84"/>
      <c r="K57" s="84"/>
    </row>
    <row r="58" spans="1:11">
      <c r="I58" s="84"/>
      <c r="J58" s="84"/>
      <c r="K58" s="84"/>
    </row>
    <row r="59" spans="1:11" ht="17.45">
      <c r="A59" s="83" t="s">
        <v>112</v>
      </c>
    </row>
    <row r="60" spans="1:11" ht="17.45">
      <c r="A60" s="83" t="s">
        <v>149</v>
      </c>
    </row>
    <row r="61" spans="1:11" ht="17.45">
      <c r="A61" s="83" t="s">
        <v>150</v>
      </c>
    </row>
    <row r="84" spans="1:20">
      <c r="L84" s="84"/>
    </row>
    <row r="85" spans="1:20">
      <c r="L85" s="84"/>
      <c r="M85" s="84"/>
      <c r="N85" s="84"/>
      <c r="O85" s="84"/>
      <c r="P85" s="84"/>
      <c r="Q85" s="84"/>
      <c r="R85" s="84"/>
      <c r="S85" s="84"/>
      <c r="T85" s="84"/>
    </row>
    <row r="86" spans="1:20">
      <c r="L86" s="84"/>
      <c r="M86" s="88"/>
      <c r="N86" s="84"/>
      <c r="O86" s="89"/>
    </row>
    <row r="87" spans="1:20" s="90" customFormat="1">
      <c r="A87" s="83"/>
      <c r="B87" s="83"/>
      <c r="C87" s="83"/>
      <c r="D87" s="83"/>
      <c r="E87" s="83"/>
      <c r="F87" s="83"/>
      <c r="G87" s="83"/>
      <c r="H87" s="83"/>
      <c r="I87" s="83"/>
      <c r="J87" s="83"/>
      <c r="K87" s="83"/>
      <c r="L87" s="91"/>
      <c r="M87" s="92"/>
      <c r="N87" s="91"/>
      <c r="O87" s="93"/>
    </row>
    <row r="88" spans="1:20" s="90" customFormat="1">
      <c r="A88" s="83"/>
      <c r="B88" s="83"/>
      <c r="C88" s="83"/>
      <c r="D88" s="83"/>
      <c r="E88" s="83"/>
      <c r="F88" s="83"/>
      <c r="G88" s="83"/>
      <c r="H88" s="83"/>
      <c r="I88" s="83"/>
      <c r="J88" s="83"/>
      <c r="K88" s="83"/>
      <c r="L88" s="91"/>
      <c r="M88" s="92"/>
      <c r="N88" s="91"/>
      <c r="O88" s="93"/>
    </row>
    <row r="89" spans="1:20">
      <c r="L89" s="84"/>
      <c r="M89" s="88"/>
      <c r="N89" s="84"/>
      <c r="O89" s="89"/>
    </row>
  </sheetData>
  <mergeCells count="1">
    <mergeCell ref="A3:F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A4D929-5671-4007-AA5B-F61132DB35BC}"/>
</file>

<file path=customXml/itemProps2.xml><?xml version="1.0" encoding="utf-8"?>
<ds:datastoreItem xmlns:ds="http://schemas.openxmlformats.org/officeDocument/2006/customXml" ds:itemID="{2F2B18BF-BAC4-471E-90A6-D94D9594F573}"/>
</file>

<file path=customXml/itemProps3.xml><?xml version="1.0" encoding="utf-8"?>
<ds:datastoreItem xmlns:ds="http://schemas.openxmlformats.org/officeDocument/2006/customXml" ds:itemID="{C2EBF619-D8AA-4095-986E-BE057799D505}"/>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2024-03-15T13:54:04Z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