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0\03\2023\Annual Report 2022\Data for PD Com\"/>
    </mc:Choice>
  </mc:AlternateContent>
  <xr:revisionPtr revIDLastSave="0" documentId="8_{850A9951-8D73-480C-944A-52B093D2C6BB}" xr6:coauthVersionLast="47" xr6:coauthVersionMax="47" xr10:uidLastSave="{00000000-0000-0000-0000-000000000000}"/>
  <bookViews>
    <workbookView xWindow="13500" yWindow="1680" windowWidth="12408" windowHeight="15744" xr2:uid="{818E1977-B3C7-4210-8A46-14BC345E5229}"/>
  </bookViews>
  <sheets>
    <sheet name="National application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45" i="1"/>
  <c r="D45" i="1" s="1"/>
  <c r="C44" i="1"/>
  <c r="D44" i="1" s="1"/>
  <c r="C43" i="1"/>
  <c r="D43" i="1" s="1"/>
  <c r="C42" i="1"/>
  <c r="D42" i="1" s="1"/>
</calcChain>
</file>

<file path=xl/sharedStrings.xml><?xml version="1.0" encoding="utf-8"?>
<sst xmlns="http://schemas.openxmlformats.org/spreadsheetml/2006/main" count="88" uniqueCount="88">
  <si>
    <t>Country</t>
  </si>
  <si>
    <t>Albania</t>
  </si>
  <si>
    <t>AL</t>
  </si>
  <si>
    <t>Austria</t>
  </si>
  <si>
    <t>AT</t>
  </si>
  <si>
    <t>BE</t>
  </si>
  <si>
    <t>Bulgaria</t>
  </si>
  <si>
    <t>BG</t>
  </si>
  <si>
    <t>Switzerland/Liechtenstein</t>
  </si>
  <si>
    <t>CH/LI</t>
  </si>
  <si>
    <t>CY</t>
  </si>
  <si>
    <t>Czech Republic</t>
  </si>
  <si>
    <t>CZ</t>
  </si>
  <si>
    <t>Germany</t>
  </si>
  <si>
    <t>DE</t>
  </si>
  <si>
    <t>Denmark</t>
  </si>
  <si>
    <t>DK</t>
  </si>
  <si>
    <t>Estonia</t>
  </si>
  <si>
    <t>EE</t>
  </si>
  <si>
    <t>Spain</t>
  </si>
  <si>
    <t>ES</t>
  </si>
  <si>
    <t>Finland</t>
  </si>
  <si>
    <t>FI</t>
  </si>
  <si>
    <t>FR</t>
  </si>
  <si>
    <t>United Kingdom</t>
  </si>
  <si>
    <t>GB</t>
  </si>
  <si>
    <t>GR</t>
  </si>
  <si>
    <t>Croatia</t>
  </si>
  <si>
    <t>HR</t>
  </si>
  <si>
    <t>Hungary</t>
  </si>
  <si>
    <t>HU</t>
  </si>
  <si>
    <t>IE</t>
  </si>
  <si>
    <t>Iceland</t>
  </si>
  <si>
    <t>IS</t>
  </si>
  <si>
    <t>IT</t>
  </si>
  <si>
    <t>LT</t>
  </si>
  <si>
    <t>Luxembourg</t>
  </si>
  <si>
    <t>LU</t>
  </si>
  <si>
    <t>LV</t>
  </si>
  <si>
    <t>MC</t>
  </si>
  <si>
    <t>North Macedonia</t>
  </si>
  <si>
    <t>MK</t>
  </si>
  <si>
    <r>
      <t>Malta</t>
    </r>
    <r>
      <rPr>
        <vertAlign val="superscript"/>
        <sz val="8.4"/>
        <rFont val="Arial"/>
        <family val="2"/>
      </rPr>
      <t>(1)</t>
    </r>
  </si>
  <si>
    <t>MT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</si>
  <si>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</si>
  <si>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</si>
  <si>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</si>
  <si>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</si>
  <si>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</si>
  <si>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</si>
  <si>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</si>
  <si>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</si>
  <si>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</si>
  <si>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</si>
  <si>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</si>
  <si>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Sweden</t>
  </si>
  <si>
    <t>SE</t>
  </si>
  <si>
    <t>SI</t>
  </si>
  <si>
    <t>Slovakia</t>
  </si>
  <si>
    <t>SK</t>
  </si>
  <si>
    <t>San Marino</t>
  </si>
  <si>
    <t>SM</t>
  </si>
  <si>
    <t>Turkey</t>
  </si>
  <si>
    <t>TR</t>
  </si>
  <si>
    <t>EPC States</t>
  </si>
  <si>
    <r>
      <t xml:space="preserve">P.R. China </t>
    </r>
    <r>
      <rPr>
        <vertAlign val="superscript"/>
        <sz val="12"/>
        <rFont val="Arial"/>
        <family val="2"/>
      </rPr>
      <t>1</t>
    </r>
  </si>
  <si>
    <t>CN</t>
  </si>
  <si>
    <r>
      <t xml:space="preserve">Japan </t>
    </r>
    <r>
      <rPr>
        <vertAlign val="superscript"/>
        <sz val="12"/>
        <rFont val="Arial"/>
        <family val="2"/>
      </rPr>
      <t>1</t>
    </r>
  </si>
  <si>
    <t>JP</t>
  </si>
  <si>
    <r>
      <t xml:space="preserve">R. Korea </t>
    </r>
    <r>
      <rPr>
        <vertAlign val="superscript"/>
        <sz val="12"/>
        <rFont val="Arial"/>
        <family val="2"/>
      </rPr>
      <t>1</t>
    </r>
  </si>
  <si>
    <t>KR</t>
  </si>
  <si>
    <r>
      <t xml:space="preserve">United States of America </t>
    </r>
    <r>
      <rPr>
        <vertAlign val="superscript"/>
        <sz val="12"/>
        <rFont val="Arial"/>
        <family val="2"/>
      </rPr>
      <t>1</t>
    </r>
  </si>
  <si>
    <t>US</t>
  </si>
  <si>
    <t>Applications filed</t>
  </si>
  <si>
    <t>Change</t>
  </si>
  <si>
    <t>Patent applications at EPC states' national offices in 2021</t>
  </si>
  <si>
    <t>Source: CA/F 5/22</t>
  </si>
  <si>
    <t>Slovenia</t>
  </si>
  <si>
    <t>Netherlands</t>
  </si>
  <si>
    <t>Monaco</t>
  </si>
  <si>
    <t>Latvia</t>
  </si>
  <si>
    <t>Lithuania</t>
  </si>
  <si>
    <t>Italy</t>
  </si>
  <si>
    <t>Ireland</t>
  </si>
  <si>
    <t>Greece</t>
  </si>
  <si>
    <t>France</t>
  </si>
  <si>
    <t>Cyprus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</si>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</sst>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%"/>
  </numFmts>
  <fonts count="13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vertAlign val="superscript"/>
      <sz val="8.4"/>
      <name val="Arial"/>
      <family val="2"/>
    </font>
    <font>
      <i/>
      <sz val="12"/>
      <color indexed="9"/>
      <name val="Arial"/>
      <family val="2"/>
    </font>
    <font>
      <vertAlign val="superscript"/>
      <sz val="12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64" fontId="1" fillId="0" borderId="6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165" fontId="3" fillId="0" borderId="10" xfId="1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" fontId="0" fillId="0" borderId="0" xfId="0" applyNumberFormat="1"/>
    <xf numFmtId="165" fontId="0" fillId="0" borderId="0" xfId="1" applyNumberFormat="1" applyFont="1"/>
    <xf numFmtId="164" fontId="9" fillId="0" borderId="0" xfId="0" applyNumberFormat="1" applyFont="1"/>
    <xf numFmtId="164" fontId="0" fillId="0" borderId="0" xfId="0" applyNumberFormat="1"/>
    <xf numFmtId="0" fontId="2" fillId="0" borderId="16" xfId="0" applyFont="1" applyBorder="1"/>
    <xf numFmtId="164" fontId="1" fillId="0" borderId="17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28" xfId="0" applyBorder="1"/>
    <xf numFmtId="14" fontId="10" fillId="0" borderId="29" xfId="0" applyNumberFormat="1" applyFont="1" applyBorder="1"/>
    <xf numFmtId="0" fontId="0" fillId="0" borderId="3" xfId="0" applyBorder="1"/>
    <xf numFmtId="0" fontId="0" fillId="0" borderId="8" xfId="0" applyBorder="1"/>
    <xf numFmtId="0" fontId="1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165" fontId="3" fillId="0" borderId="31" xfId="1" applyNumberFormat="1" applyFont="1" applyFill="1" applyBorder="1" applyAlignment="1">
      <alignment horizontal="right"/>
    </xf>
    <xf numFmtId="165" fontId="3" fillId="0" borderId="32" xfId="1" applyNumberFormat="1" applyFont="1" applyFill="1" applyBorder="1" applyAlignment="1">
      <alignment horizontal="right"/>
    </xf>
    <xf numFmtId="165" fontId="4" fillId="0" borderId="32" xfId="1" applyNumberFormat="1" applyFont="1" applyFill="1" applyBorder="1" applyAlignment="1">
      <alignment horizontal="right"/>
    </xf>
    <xf numFmtId="165" fontId="3" fillId="0" borderId="33" xfId="1" applyNumberFormat="1" applyFont="1" applyFill="1" applyBorder="1" applyAlignment="1">
      <alignment horizontal="right"/>
    </xf>
    <xf numFmtId="165" fontId="3" fillId="0" borderId="30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0/03/2023/2_CA%20Documents/CA_F_5/2022/XL%20data/CAF5_2022%20v21%20(31-08-2022)%20froz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actual "/>
      <sheetName val="Chart1"/>
      <sheetName val="Developement"/>
      <sheetName val="Origin p.7 "/>
      <sheetName val="Designations"/>
      <sheetName val="Extensions"/>
      <sheetName val="Fate last 5 years (leg)"/>
      <sheetName val="EP FF p. 8 "/>
      <sheetName val="Fate 5y COO"/>
      <sheetName val="Fate of applications p. 9"/>
      <sheetName val="Fate PCT international p. 9"/>
      <sheetName val="Fate last 5 years p. 10"/>
      <sheetName val="Oppositions p. 11_12  "/>
      <sheetName val="Oppo decision p.13"/>
      <sheetName val="Refu appeal p. 14"/>
      <sheetName val="Appeal on oppos p. 15"/>
      <sheetName val="DG 3 decisions"/>
      <sheetName val="Timeliness p. 16"/>
      <sheetName val="Duration"/>
      <sheetName val="Times Euro"/>
      <sheetName val="Delay 2011"/>
      <sheetName val="Times PCT Bis"/>
      <sheetName val="Times PCT Dir"/>
      <sheetName val="Times all"/>
      <sheetName val="Publications p. 17"/>
      <sheetName val="Old data Publications"/>
      <sheetName val="LiTi - Chart"/>
      <sheetName val="LiTi - Chart 2009-2012"/>
      <sheetName val="LiTi - Chart 2012-2010"/>
      <sheetName val="LiTi - Chart 2012-2010 (1)"/>
      <sheetName val="LiTi - Chart 2012-2010 (2)"/>
      <sheetName val="LiTi - Chart NL"/>
      <sheetName val="LiTi - Chart GR"/>
      <sheetName val="LiTi - Chart Key countries"/>
      <sheetName val="Chart3y"/>
      <sheetName val="Chart2y"/>
      <sheetName val="LiTi _bloc_org"/>
      <sheetName val="Life Time - Summary"/>
      <sheetName val="LiTi - EPC"/>
      <sheetName val="LiTi - JP"/>
      <sheetName val="LiTi - US"/>
      <sheetName val="LiTi - CN"/>
      <sheetName val="LiTi - KR"/>
      <sheetName val="LiTi - XX"/>
      <sheetName val="LiTi - All Combined p. 19"/>
      <sheetName val="LiTi - AL"/>
      <sheetName val="LiTi - AT"/>
      <sheetName val="LiTi - BE"/>
      <sheetName val="Life Time - Sum (select ctries)"/>
      <sheetName val="Life Time - Sum (select ctr (2)"/>
      <sheetName val="Life Time - Sum (select ctr (3)"/>
      <sheetName val="Life Time - Sum (select ctr (4)"/>
      <sheetName val="LiTi - BG"/>
      <sheetName val="LiTi - CH"/>
      <sheetName val="LiTi - CY"/>
      <sheetName val="LiTi - CZ"/>
      <sheetName val="LiTi - DE"/>
      <sheetName val="LiTi - DK"/>
      <sheetName val="LiTi - EE"/>
      <sheetName val="LiTi - ES"/>
      <sheetName val="LiTi - FI"/>
      <sheetName val="LiTi - FR"/>
      <sheetName val="LiTi - GB"/>
      <sheetName val="LiTi - GR"/>
      <sheetName val="LiTi - HR"/>
      <sheetName val="LiTi - HU"/>
      <sheetName val="LiTi - IE"/>
      <sheetName val="LiTi - IS"/>
      <sheetName val="LiTi - IT"/>
      <sheetName val="LiTi - LT"/>
      <sheetName val="LiTi - LU"/>
      <sheetName val="LiTi - LV"/>
      <sheetName val="LiTi - MC"/>
      <sheetName val="LiTi - MK"/>
      <sheetName val="LiTi - MT"/>
      <sheetName val="LiTi - NL"/>
      <sheetName val="LiTi - NO"/>
      <sheetName val="LiTi - PL"/>
      <sheetName val="LiTi - PT"/>
      <sheetName val="LiTi - RO"/>
      <sheetName val="LiTi - RS"/>
      <sheetName val="LiTi - SE"/>
      <sheetName val="LiTi - SI"/>
      <sheetName val="LiTi - SK"/>
      <sheetName val="LiTi - SM"/>
      <sheetName val="LiTi - TR"/>
      <sheetName val="National filing all"/>
      <sheetName val="Non residents"/>
      <sheetName val="National First"/>
      <sheetName val="Fate nationals"/>
      <sheetName val="Return rate"/>
      <sheetName val="EP procedure"/>
      <sheetName val="PCT int procedur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G4">
            <v>24</v>
          </cell>
        </row>
        <row r="5">
          <cell r="G5">
            <v>2480</v>
          </cell>
        </row>
        <row r="6">
          <cell r="G6">
            <v>1207</v>
          </cell>
        </row>
        <row r="7">
          <cell r="G7">
            <v>239</v>
          </cell>
        </row>
        <row r="8">
          <cell r="G8">
            <v>1606</v>
          </cell>
        </row>
        <row r="9">
          <cell r="G9">
            <v>3</v>
          </cell>
        </row>
        <row r="10">
          <cell r="G10">
            <v>603</v>
          </cell>
        </row>
        <row r="11">
          <cell r="G11">
            <v>58569</v>
          </cell>
        </row>
        <row r="12">
          <cell r="G12">
            <v>1276</v>
          </cell>
        </row>
        <row r="13">
          <cell r="G13">
            <v>26</v>
          </cell>
        </row>
        <row r="14">
          <cell r="G14">
            <v>1434</v>
          </cell>
        </row>
        <row r="15">
          <cell r="G15">
            <v>1662</v>
          </cell>
        </row>
        <row r="16">
          <cell r="G16">
            <v>14760</v>
          </cell>
        </row>
        <row r="17">
          <cell r="G17">
            <v>18855</v>
          </cell>
        </row>
        <row r="18">
          <cell r="G18">
            <v>924</v>
          </cell>
        </row>
        <row r="19">
          <cell r="G19">
            <v>88</v>
          </cell>
        </row>
        <row r="20">
          <cell r="G20">
            <v>446</v>
          </cell>
        </row>
        <row r="21">
          <cell r="G21">
            <v>232</v>
          </cell>
        </row>
        <row r="22">
          <cell r="G22">
            <v>36</v>
          </cell>
        </row>
        <row r="23">
          <cell r="G23">
            <v>11078</v>
          </cell>
        </row>
        <row r="24">
          <cell r="G24">
            <v>90</v>
          </cell>
        </row>
        <row r="25">
          <cell r="G25">
            <v>1590</v>
          </cell>
        </row>
        <row r="26">
          <cell r="G26">
            <v>108</v>
          </cell>
        </row>
        <row r="27">
          <cell r="G27">
            <v>9</v>
          </cell>
        </row>
        <row r="28">
          <cell r="G28">
            <v>42</v>
          </cell>
        </row>
        <row r="29">
          <cell r="G29">
            <v>10</v>
          </cell>
        </row>
        <row r="30">
          <cell r="G30">
            <v>3470</v>
          </cell>
        </row>
        <row r="31">
          <cell r="G31">
            <v>1580</v>
          </cell>
        </row>
        <row r="32">
          <cell r="G32">
            <v>3488</v>
          </cell>
        </row>
        <row r="33">
          <cell r="G33">
            <v>919</v>
          </cell>
        </row>
        <row r="34">
          <cell r="G34">
            <v>0</v>
          </cell>
        </row>
        <row r="35">
          <cell r="G35">
            <v>174</v>
          </cell>
        </row>
        <row r="36">
          <cell r="G36">
            <v>2196</v>
          </cell>
        </row>
        <row r="37">
          <cell r="G37">
            <v>239</v>
          </cell>
        </row>
        <row r="38">
          <cell r="G38">
            <v>158</v>
          </cell>
        </row>
        <row r="39">
          <cell r="G39">
            <v>41</v>
          </cell>
        </row>
        <row r="40">
          <cell r="G40">
            <v>8476</v>
          </cell>
        </row>
      </sheetData>
      <sheetData sheetId="87"/>
      <sheetData sheetId="88"/>
      <sheetData sheetId="89">
        <row r="5">
          <cell r="E5">
            <v>0</v>
          </cell>
        </row>
      </sheetData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573C-040E-4155-A50D-D7BAE4ADCD77}">
  <sheetPr>
    <pageSetUpPr fitToPage="1"/>
  </sheetPr>
  <dimension ref="A1:D78"/>
  <sheetViews>
    <sheetView tabSelected="1" zoomScale="70" zoomScaleNormal="70" workbookViewId="0"/>
  </sheetViews>
  <sheetFormatPr defaultRowHeight="15" x14ac:dyDescent="0.25"/>
  <cols>
    <col min="1" max="1" width="22.1796875" customWidth="1"/>
    <col min="2" max="2" width="5.6328125" customWidth="1"/>
    <col min="3" max="3" width="12.1796875" bestFit="1" customWidth="1"/>
    <col min="4" max="4" width="11.08984375" customWidth="1"/>
  </cols>
  <sheetData>
    <row r="1" spans="1:4" ht="15.6" x14ac:dyDescent="0.3">
      <c r="A1" s="19" t="s">
        <v>75</v>
      </c>
      <c r="B1" s="28"/>
      <c r="C1" s="28"/>
      <c r="D1" s="29"/>
    </row>
    <row r="2" spans="1:4" ht="15.6" thickBot="1" x14ac:dyDescent="0.3">
      <c r="A2" s="30"/>
      <c r="D2" s="31"/>
    </row>
    <row r="3" spans="1:4" ht="34.950000000000003" customHeight="1" x14ac:dyDescent="0.25">
      <c r="A3" s="47" t="s">
        <v>0</v>
      </c>
      <c r="B3" s="48"/>
      <c r="C3" s="26" t="s">
        <v>73</v>
      </c>
      <c r="D3" s="27" t="s">
        <v>74</v>
      </c>
    </row>
    <row r="4" spans="1:4" ht="18" customHeight="1" x14ac:dyDescent="0.3">
      <c r="A4" s="32" t="s">
        <v>1</v>
      </c>
      <c r="B4" s="33" t="s">
        <v>2</v>
      </c>
      <c r="C4" s="20">
        <f>'[1]National filing all'!$G4</f>
        <v>24</v>
      </c>
      <c r="D4" s="42">
        <v>0.84615384615384626</v>
      </c>
    </row>
    <row r="5" spans="1:4" ht="18" customHeight="1" x14ac:dyDescent="0.3">
      <c r="A5" s="34" t="s">
        <v>3</v>
      </c>
      <c r="B5" s="35" t="s">
        <v>4</v>
      </c>
      <c r="C5" s="21">
        <f>'[1]National filing all'!$G5</f>
        <v>2480</v>
      </c>
      <c r="D5" s="43">
        <v>-9.3898428936792122E-2</v>
      </c>
    </row>
    <row r="6" spans="1:4" ht="18" customHeight="1" x14ac:dyDescent="0.3">
      <c r="A6" s="34" t="s">
        <v>87</v>
      </c>
      <c r="B6" s="35" t="s">
        <v>5</v>
      </c>
      <c r="C6" s="22">
        <f>'[1]National filing all'!$G6</f>
        <v>1207</v>
      </c>
      <c r="D6" s="43">
        <v>4.9565217391304373E-2</v>
      </c>
    </row>
    <row r="7" spans="1:4" ht="18" customHeight="1" x14ac:dyDescent="0.3">
      <c r="A7" s="34" t="s">
        <v>6</v>
      </c>
      <c r="B7" s="35" t="s">
        <v>7</v>
      </c>
      <c r="C7" s="22">
        <f>'[1]National filing all'!$G7</f>
        <v>239</v>
      </c>
      <c r="D7" s="44">
        <v>-4.4000000000000039E-2</v>
      </c>
    </row>
    <row r="8" spans="1:4" ht="18" customHeight="1" x14ac:dyDescent="0.3">
      <c r="A8" s="34" t="s">
        <v>8</v>
      </c>
      <c r="B8" s="35" t="s">
        <v>9</v>
      </c>
      <c r="C8" s="22">
        <f>'[1]National filing all'!$G8</f>
        <v>1606</v>
      </c>
      <c r="D8" s="43">
        <v>-4.0621266427718017E-2</v>
      </c>
    </row>
    <row r="9" spans="1:4" ht="18" customHeight="1" x14ac:dyDescent="0.3">
      <c r="A9" s="34" t="s">
        <v>86</v>
      </c>
      <c r="B9" s="35" t="s">
        <v>10</v>
      </c>
      <c r="C9" s="22">
        <f>'[1]National filing all'!$G9</f>
        <v>3</v>
      </c>
      <c r="D9" s="43">
        <v>0</v>
      </c>
    </row>
    <row r="10" spans="1:4" ht="18" customHeight="1" x14ac:dyDescent="0.3">
      <c r="A10" s="34" t="s">
        <v>11</v>
      </c>
      <c r="B10" s="35" t="s">
        <v>12</v>
      </c>
      <c r="C10" s="22">
        <f>'[1]National filing all'!$G10</f>
        <v>603</v>
      </c>
      <c r="D10" s="43">
        <v>-0.17735334242837653</v>
      </c>
    </row>
    <row r="11" spans="1:4" ht="18" customHeight="1" x14ac:dyDescent="0.3">
      <c r="A11" s="34" t="s">
        <v>13</v>
      </c>
      <c r="B11" s="35" t="s">
        <v>14</v>
      </c>
      <c r="C11" s="21">
        <f>'[1]National filing all'!$G11</f>
        <v>58569</v>
      </c>
      <c r="D11" s="43">
        <v>-5.6996570545331582E-2</v>
      </c>
    </row>
    <row r="12" spans="1:4" ht="18" customHeight="1" x14ac:dyDescent="0.3">
      <c r="A12" s="34" t="s">
        <v>15</v>
      </c>
      <c r="B12" s="35" t="s">
        <v>16</v>
      </c>
      <c r="C12" s="22">
        <f>'[1]National filing all'!$G12</f>
        <v>1276</v>
      </c>
      <c r="D12" s="43">
        <v>-0.1366711772665764</v>
      </c>
    </row>
    <row r="13" spans="1:4" ht="18" customHeight="1" x14ac:dyDescent="0.3">
      <c r="A13" s="34" t="s">
        <v>17</v>
      </c>
      <c r="B13" s="35" t="s">
        <v>18</v>
      </c>
      <c r="C13" s="22">
        <f>'[1]National filing all'!$G13</f>
        <v>26</v>
      </c>
      <c r="D13" s="43">
        <v>0.13043478260869557</v>
      </c>
    </row>
    <row r="14" spans="1:4" ht="18" customHeight="1" x14ac:dyDescent="0.3">
      <c r="A14" s="34" t="s">
        <v>19</v>
      </c>
      <c r="B14" s="35" t="s">
        <v>20</v>
      </c>
      <c r="C14" s="22">
        <f>'[1]National filing all'!$G14</f>
        <v>1434</v>
      </c>
      <c r="D14" s="43">
        <v>-7.7813504823151081E-2</v>
      </c>
    </row>
    <row r="15" spans="1:4" ht="18" customHeight="1" x14ac:dyDescent="0.3">
      <c r="A15" s="34" t="s">
        <v>21</v>
      </c>
      <c r="B15" s="35" t="s">
        <v>22</v>
      </c>
      <c r="C15" s="21">
        <f>'[1]National filing all'!$G15</f>
        <v>1662</v>
      </c>
      <c r="D15" s="43">
        <v>-1.3649851632047461E-2</v>
      </c>
    </row>
    <row r="16" spans="1:4" ht="18" customHeight="1" x14ac:dyDescent="0.3">
      <c r="A16" s="34" t="s">
        <v>85</v>
      </c>
      <c r="B16" s="35" t="s">
        <v>23</v>
      </c>
      <c r="C16" s="22">
        <f>'[1]National filing all'!$G16</f>
        <v>14760</v>
      </c>
      <c r="D16" s="43">
        <v>3.1518624641833748E-2</v>
      </c>
    </row>
    <row r="17" spans="1:4" ht="18" customHeight="1" x14ac:dyDescent="0.3">
      <c r="A17" s="34" t="s">
        <v>24</v>
      </c>
      <c r="B17" s="35" t="s">
        <v>25</v>
      </c>
      <c r="C17" s="21">
        <f>'[1]National filing all'!$G17</f>
        <v>18855</v>
      </c>
      <c r="D17" s="43">
        <v>-8.692493946731239E-2</v>
      </c>
    </row>
    <row r="18" spans="1:4" ht="18" customHeight="1" x14ac:dyDescent="0.3">
      <c r="A18" s="34" t="s">
        <v>84</v>
      </c>
      <c r="B18" s="35" t="s">
        <v>26</v>
      </c>
      <c r="C18" s="22">
        <f>'[1]National filing all'!$G18</f>
        <v>924</v>
      </c>
      <c r="D18" s="43">
        <v>0.21259842519685046</v>
      </c>
    </row>
    <row r="19" spans="1:4" ht="18" customHeight="1" x14ac:dyDescent="0.3">
      <c r="A19" s="34" t="s">
        <v>27</v>
      </c>
      <c r="B19" s="35" t="s">
        <v>28</v>
      </c>
      <c r="C19" s="22">
        <f>'[1]National filing all'!$G19</f>
        <v>88</v>
      </c>
      <c r="D19" s="43">
        <v>-0.31782945736434109</v>
      </c>
    </row>
    <row r="20" spans="1:4" ht="18" customHeight="1" x14ac:dyDescent="0.3">
      <c r="A20" s="34" t="s">
        <v>29</v>
      </c>
      <c r="B20" s="35" t="s">
        <v>30</v>
      </c>
      <c r="C20" s="21">
        <f>'[1]National filing all'!$G20</f>
        <v>446</v>
      </c>
      <c r="D20" s="43">
        <v>-1.9780219780219821E-2</v>
      </c>
    </row>
    <row r="21" spans="1:4" ht="18" customHeight="1" x14ac:dyDescent="0.3">
      <c r="A21" s="34" t="s">
        <v>83</v>
      </c>
      <c r="B21" s="35" t="s">
        <v>31</v>
      </c>
      <c r="C21" s="21">
        <f>'[1]National filing all'!$G21</f>
        <v>232</v>
      </c>
      <c r="D21" s="43">
        <v>-0.20547945205479456</v>
      </c>
    </row>
    <row r="22" spans="1:4" ht="18" customHeight="1" x14ac:dyDescent="0.3">
      <c r="A22" s="34" t="s">
        <v>32</v>
      </c>
      <c r="B22" s="35" t="s">
        <v>33</v>
      </c>
      <c r="C22" s="21">
        <f>'[1]National filing all'!$G22</f>
        <v>36</v>
      </c>
      <c r="D22" s="43">
        <v>-0.23404255319148937</v>
      </c>
    </row>
    <row r="23" spans="1:4" ht="18" customHeight="1" x14ac:dyDescent="0.3">
      <c r="A23" s="34" t="s">
        <v>82</v>
      </c>
      <c r="B23" s="35" t="s">
        <v>34</v>
      </c>
      <c r="C23" s="21">
        <f>'[1]National filing all'!$G23</f>
        <v>11078</v>
      </c>
      <c r="D23" s="43">
        <v>6.3590116279070852E-3</v>
      </c>
    </row>
    <row r="24" spans="1:4" ht="18" customHeight="1" x14ac:dyDescent="0.3">
      <c r="A24" s="34" t="s">
        <v>81</v>
      </c>
      <c r="B24" s="35" t="s">
        <v>35</v>
      </c>
      <c r="C24" s="21">
        <f>'[1]National filing all'!$G24</f>
        <v>90</v>
      </c>
      <c r="D24" s="43">
        <v>-0.20353982300884954</v>
      </c>
    </row>
    <row r="25" spans="1:4" ht="18" customHeight="1" x14ac:dyDescent="0.3">
      <c r="A25" s="34" t="s">
        <v>36</v>
      </c>
      <c r="B25" s="35" t="s">
        <v>37</v>
      </c>
      <c r="C25" s="21">
        <f>'[1]National filing all'!$G25</f>
        <v>1590</v>
      </c>
      <c r="D25" s="43">
        <v>0.89511323003575693</v>
      </c>
    </row>
    <row r="26" spans="1:4" ht="18" customHeight="1" x14ac:dyDescent="0.3">
      <c r="A26" s="34" t="s">
        <v>80</v>
      </c>
      <c r="B26" s="35" t="s">
        <v>38</v>
      </c>
      <c r="C26" s="21">
        <f>'[1]National filing all'!$G26</f>
        <v>108</v>
      </c>
      <c r="D26" s="43">
        <v>0.14893617021276606</v>
      </c>
    </row>
    <row r="27" spans="1:4" ht="18" customHeight="1" x14ac:dyDescent="0.3">
      <c r="A27" s="34" t="s">
        <v>79</v>
      </c>
      <c r="B27" s="35" t="s">
        <v>39</v>
      </c>
      <c r="C27" s="22">
        <f>'[1]National filing all'!$G27</f>
        <v>9</v>
      </c>
      <c r="D27" s="43">
        <v>-0.30769230769230771</v>
      </c>
    </row>
    <row r="28" spans="1:4" ht="18" customHeight="1" x14ac:dyDescent="0.3">
      <c r="A28" s="34" t="s">
        <v>40</v>
      </c>
      <c r="B28" s="35" t="s">
        <v>41</v>
      </c>
      <c r="C28" s="22">
        <f>'[1]National filing all'!$G28</f>
        <v>42</v>
      </c>
      <c r="D28" s="43">
        <v>-0.95953757225433522</v>
      </c>
    </row>
    <row r="29" spans="1:4" ht="18" customHeight="1" x14ac:dyDescent="0.3">
      <c r="A29" s="34" t="s">
        <v>42</v>
      </c>
      <c r="B29" s="35" t="s">
        <v>43</v>
      </c>
      <c r="C29" s="22">
        <f>'[1]National filing all'!$G29</f>
        <v>10</v>
      </c>
      <c r="D29" s="43">
        <v>-9.0909090909090939E-2</v>
      </c>
    </row>
    <row r="30" spans="1:4" ht="18" customHeight="1" x14ac:dyDescent="0.3">
      <c r="A30" s="34" t="s">
        <v>78</v>
      </c>
      <c r="B30" s="35" t="s">
        <v>44</v>
      </c>
      <c r="C30" s="21">
        <f>'[1]National filing all'!$G30</f>
        <v>3470</v>
      </c>
      <c r="D30" s="43">
        <v>0.14824619457313037</v>
      </c>
    </row>
    <row r="31" spans="1:4" ht="18" customHeight="1" x14ac:dyDescent="0.3">
      <c r="A31" s="34" t="s">
        <v>45</v>
      </c>
      <c r="B31" s="35" t="s">
        <v>46</v>
      </c>
      <c r="C31" s="21">
        <f>'[1]National filing all'!$G31</f>
        <v>1580</v>
      </c>
      <c r="D31" s="43">
        <v>9.4182825484764532E-2</v>
      </c>
    </row>
    <row r="32" spans="1:4" ht="18" customHeight="1" x14ac:dyDescent="0.3">
      <c r="A32" s="34" t="s">
        <v>47</v>
      </c>
      <c r="B32" s="35" t="s">
        <v>48</v>
      </c>
      <c r="C32" s="21">
        <f>'[1]National filing all'!$G32</f>
        <v>3488</v>
      </c>
      <c r="D32" s="43">
        <v>-0.14885309907271838</v>
      </c>
    </row>
    <row r="33" spans="1:4" ht="18" customHeight="1" x14ac:dyDescent="0.3">
      <c r="A33" s="34" t="s">
        <v>49</v>
      </c>
      <c r="B33" s="35" t="s">
        <v>50</v>
      </c>
      <c r="C33" s="23">
        <f>'[1]National filing all'!$G33</f>
        <v>919</v>
      </c>
      <c r="D33" s="43">
        <v>-0.18238434163701067</v>
      </c>
    </row>
    <row r="34" spans="1:4" ht="18" customHeight="1" x14ac:dyDescent="0.3">
      <c r="A34" s="34" t="s">
        <v>51</v>
      </c>
      <c r="B34" s="35" t="s">
        <v>52</v>
      </c>
      <c r="C34" s="23">
        <f>'[1]National filing all'!$G34</f>
        <v>0</v>
      </c>
      <c r="D34" s="43">
        <v>-1</v>
      </c>
    </row>
    <row r="35" spans="1:4" ht="18" customHeight="1" x14ac:dyDescent="0.3">
      <c r="A35" s="34" t="s">
        <v>53</v>
      </c>
      <c r="B35" s="35" t="s">
        <v>54</v>
      </c>
      <c r="C35" s="21">
        <f>'[1]National filing all'!$G35</f>
        <v>174</v>
      </c>
      <c r="D35" s="43">
        <v>0.19178082191780832</v>
      </c>
    </row>
    <row r="36" spans="1:4" ht="18" customHeight="1" x14ac:dyDescent="0.3">
      <c r="A36" s="34" t="s">
        <v>55</v>
      </c>
      <c r="B36" s="35" t="s">
        <v>56</v>
      </c>
      <c r="C36" s="21">
        <f>'[1]National filing all'!$G36</f>
        <v>2196</v>
      </c>
      <c r="D36" s="43">
        <v>-1.6129032258064502E-2</v>
      </c>
    </row>
    <row r="37" spans="1:4" ht="18" customHeight="1" x14ac:dyDescent="0.3">
      <c r="A37" s="34" t="s">
        <v>77</v>
      </c>
      <c r="B37" s="35" t="s">
        <v>57</v>
      </c>
      <c r="C37" s="21">
        <f>'[1]National filing all'!$G37</f>
        <v>239</v>
      </c>
      <c r="D37" s="43">
        <v>-2.0491803278688492E-2</v>
      </c>
    </row>
    <row r="38" spans="1:4" ht="18" customHeight="1" x14ac:dyDescent="0.3">
      <c r="A38" s="34" t="s">
        <v>58</v>
      </c>
      <c r="B38" s="35" t="s">
        <v>59</v>
      </c>
      <c r="C38" s="21">
        <f>'[1]National filing all'!$G38</f>
        <v>158</v>
      </c>
      <c r="D38" s="43">
        <v>-0.28506787330316741</v>
      </c>
    </row>
    <row r="39" spans="1:4" ht="18" customHeight="1" x14ac:dyDescent="0.3">
      <c r="A39" s="34" t="s">
        <v>60</v>
      </c>
      <c r="B39" s="35" t="s">
        <v>61</v>
      </c>
      <c r="C39" s="21">
        <f>'[1]National filing all'!$G39</f>
        <v>41</v>
      </c>
      <c r="D39" s="43">
        <v>0.20588235294117641</v>
      </c>
    </row>
    <row r="40" spans="1:4" ht="18" customHeight="1" x14ac:dyDescent="0.3">
      <c r="A40" s="36" t="s">
        <v>62</v>
      </c>
      <c r="B40" s="37" t="s">
        <v>63</v>
      </c>
      <c r="C40" s="24">
        <f>'[1]National filing all'!$G40</f>
        <v>8476</v>
      </c>
      <c r="D40" s="45">
        <v>4.1277641277641219E-2</v>
      </c>
    </row>
    <row r="41" spans="1:4" ht="18" customHeight="1" x14ac:dyDescent="0.3">
      <c r="A41" s="38" t="s">
        <v>64</v>
      </c>
      <c r="B41" s="39"/>
      <c r="C41" s="25">
        <f>SUM(C4:C40)</f>
        <v>138138</v>
      </c>
      <c r="D41" s="46">
        <v>-4.5606229143492771E-2</v>
      </c>
    </row>
    <row r="42" spans="1:4" ht="19.95" hidden="1" customHeight="1" x14ac:dyDescent="0.3">
      <c r="A42" s="1" t="s">
        <v>65</v>
      </c>
      <c r="B42" s="2" t="s">
        <v>66</v>
      </c>
      <c r="C42" s="6" t="e">
        <f>#REF!+#REF!</f>
        <v>#REF!</v>
      </c>
      <c r="D42" s="7" t="e">
        <f>IF(C42&lt;&gt;"",IF(#REF!&lt;&gt;"",C42/#REF!-1," -  ")," -  ")</f>
        <v>#REF!</v>
      </c>
    </row>
    <row r="43" spans="1:4" ht="19.95" hidden="1" customHeight="1" x14ac:dyDescent="0.3">
      <c r="A43" s="3" t="s">
        <v>67</v>
      </c>
      <c r="B43" s="8" t="s">
        <v>68</v>
      </c>
      <c r="C43" s="5" t="e">
        <f>#REF!+#REF!</f>
        <v>#REF!</v>
      </c>
      <c r="D43" s="9" t="e">
        <f>IF(C43&lt;&gt;"",IF(#REF!&lt;&gt;"",C43/#REF!-1," -  ")," -  ")</f>
        <v>#REF!</v>
      </c>
    </row>
    <row r="44" spans="1:4" ht="19.95" hidden="1" customHeight="1" x14ac:dyDescent="0.3">
      <c r="A44" s="3" t="s">
        <v>69</v>
      </c>
      <c r="B44" s="4" t="s">
        <v>70</v>
      </c>
      <c r="C44" s="5" t="e">
        <f>#REF!+#REF!</f>
        <v>#REF!</v>
      </c>
      <c r="D44" s="9" t="e">
        <f>IF(C44&lt;&gt;"",IF(#REF!&lt;&gt;"",C44/#REF!-1," -  ")," -  ")</f>
        <v>#REF!</v>
      </c>
    </row>
    <row r="45" spans="1:4" ht="19.95" hidden="1" customHeight="1" x14ac:dyDescent="0.3">
      <c r="A45" s="10" t="s">
        <v>71</v>
      </c>
      <c r="B45" s="11" t="s">
        <v>72</v>
      </c>
      <c r="C45" s="12" t="e">
        <f>#REF!+#REF!</f>
        <v>#REF!</v>
      </c>
      <c r="D45" s="13" t="e">
        <f>IF(C45&lt;&gt;"",IF(#REF!&lt;&gt;"",C45/#REF!-1," -  ")," -  ")</f>
        <v>#REF!</v>
      </c>
    </row>
    <row r="46" spans="1:4" ht="15" customHeight="1" x14ac:dyDescent="0.25">
      <c r="A46" s="41"/>
    </row>
    <row r="47" spans="1:4" x14ac:dyDescent="0.25">
      <c r="A47" s="40"/>
    </row>
    <row r="48" spans="1:4" x14ac:dyDescent="0.25">
      <c r="A48" t="s">
        <v>76</v>
      </c>
    </row>
    <row r="49" spans="1:3" x14ac:dyDescent="0.25">
      <c r="A49" s="14"/>
      <c r="C49" s="15"/>
    </row>
    <row r="50" spans="1:3" x14ac:dyDescent="0.25">
      <c r="C50" s="16"/>
    </row>
    <row r="51" spans="1:3" ht="15.6" x14ac:dyDescent="0.3">
      <c r="C51" s="17"/>
    </row>
    <row r="62" spans="1:3" x14ac:dyDescent="0.25">
      <c r="C62" s="15"/>
    </row>
    <row r="65" spans="3:3" x14ac:dyDescent="0.25">
      <c r="C65" s="15"/>
    </row>
    <row r="68" spans="3:3" x14ac:dyDescent="0.25">
      <c r="C68" s="18"/>
    </row>
    <row r="76" spans="3:3" x14ac:dyDescent="0.25">
      <c r="C76" s="18"/>
    </row>
    <row r="78" spans="3:3" x14ac:dyDescent="0.25">
      <c r="C78" s="18"/>
    </row>
  </sheetData>
  <mergeCells count="1">
    <mergeCell ref="A3:B3"/>
  </mergeCells>
  <pageMargins left="0.75" right="0.75" top="1" bottom="1" header="0.5" footer="0.5"/>
  <pageSetup paperSize="9" scale="3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Nicolas</dc:creator>
  <cp:lastModifiedBy>Marc Nicolas</cp:lastModifiedBy>
  <dcterms:created xsi:type="dcterms:W3CDTF">2021-03-05T07:27:33Z</dcterms:created>
  <dcterms:modified xsi:type="dcterms:W3CDTF">2023-07-11T12:37:28Z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13869454</vt:lpwstr>
  </property>
  <property fmtid="{D5CDD505-2E9C-101B-9397-08002B2CF9AE}" pid="3" name="OtcsNodeVersionID">
    <vt:lpwstr>3</vt:lpwstr>
  </property>
</Properties>
</file>